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ip budget" sheetId="1" state="visible" r:id="rId1"/>
    <sheet name="Prices" sheetId="2" state="visible" r:id="rId2"/>
    <sheet name="Calc" sheetId="3" state="visible" r:id="rId3"/>
    <sheet name="Daily plan" sheetId="4" state="visible" r:id="rId4"/>
    <sheet name="Abo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₩&quot;#,##0"/>
  </numFmts>
  <fonts count="7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color rgb="000F6B5C"/>
      <u val="single"/>
    </font>
    <font>
      <b val="1"/>
      <sz val="16"/>
    </font>
    <font>
      <b val="1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6B5C"/>
      </patternFill>
    </fill>
    <fill>
      <patternFill patternType="solid">
        <fgColor rgb="00FFF6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0" fillId="3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1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4" fontId="0" fillId="0" borderId="0" pivotButton="0" quotePrefix="0" xfId="0"/>
    <xf numFmtId="164" fontId="0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orea-costs.pages.dev/arex-airport-railroad-fare-incheon-seoul/" TargetMode="External" Id="rId1" /><Relationship Type="http://schemas.openxmlformats.org/officeDocument/2006/relationships/hyperlink" Target="https://korea-costs.pages.dev/climate-card-seoul-price-pass-calculator/" TargetMode="External" Id="rId2" /><Relationship Type="http://schemas.openxmlformats.org/officeDocument/2006/relationships/hyperlink" Target="https://korea-costs.pages.dev/busan-metro-subway-fares/" TargetMode="External" Id="rId3" /><Relationship Type="http://schemas.openxmlformats.org/officeDocument/2006/relationships/hyperlink" Target="https://korea-costs.pages.dev/express-intercity-bus-fares-korea/" TargetMode="External" Id="rId4" /><Relationship Type="http://schemas.openxmlformats.org/officeDocument/2006/relationships/hyperlink" Target="https://korea-costs.pages.dev/korea-sim-card-esim/" TargetMode="External" Id="rId5" /><Relationship Type="http://schemas.openxmlformats.org/officeDocument/2006/relationships/hyperlink" Target="https://korea-costs.pages.dev/korea-k-eta/" TargetMode="External" Id="rId6" /><Relationship Type="http://schemas.openxmlformats.org/officeDocument/2006/relationships/hyperlink" Target="https://korea-costs.pages.dev/korea-sightseeing-costs/" TargetMode="External" Id="rId7" /></Relationships>
</file>

<file path=xl/worksheets/_rels/sheet2.xml.rels><Relationships xmlns="http://schemas.openxmlformats.org/package/2006/relationships"><Relationship Type="http://schemas.openxmlformats.org/officeDocument/2006/relationships/hyperlink" Target="https://korea-costs.pages.dev/seoul-subway-bus-fare-calculator/" TargetMode="External" Id="rId1" /><Relationship Type="http://schemas.openxmlformats.org/officeDocument/2006/relationships/hyperlink" Target="https://korea-costs.pages.dev/climate-card-seoul-price-pass-calculator/" TargetMode="External" Id="rId2" /><Relationship Type="http://schemas.openxmlformats.org/officeDocument/2006/relationships/hyperlink" Target="https://korea-costs.pages.dev/climate-card-seoul-price-pass-calculator/" TargetMode="External" Id="rId3" /><Relationship Type="http://schemas.openxmlformats.org/officeDocument/2006/relationships/hyperlink" Target="https://korea-costs.pages.dev/climate-card-seoul-price-pass-calculator/" TargetMode="External" Id="rId4" /><Relationship Type="http://schemas.openxmlformats.org/officeDocument/2006/relationships/hyperlink" Target="https://korea-costs.pages.dev/climate-card-seoul-price-pass-calculator/" TargetMode="External" Id="rId5" /><Relationship Type="http://schemas.openxmlformats.org/officeDocument/2006/relationships/hyperlink" Target="https://korea-costs.pages.dev/climate-card-seoul-price-pass-calculator/" TargetMode="External" Id="rId6" /><Relationship Type="http://schemas.openxmlformats.org/officeDocument/2006/relationships/hyperlink" Target="https://korea-costs.pages.dev/climate-card-seoul-price-pass-calculator/" TargetMode="External" Id="rId7" /><Relationship Type="http://schemas.openxmlformats.org/officeDocument/2006/relationships/hyperlink" Target="https://korea-costs.pages.dev/tmoney-card-price-top-up-refund-foreigners/" TargetMode="External" Id="rId8" /><Relationship Type="http://schemas.openxmlformats.org/officeDocument/2006/relationships/hyperlink" Target="https://korea-costs.pages.dev/busan-metro-subway-fares/" TargetMode="External" Id="rId9" /><Relationship Type="http://schemas.openxmlformats.org/officeDocument/2006/relationships/hyperlink" Target="https://korea-costs.pages.dev/busan-metro-subway-fares/" TargetMode="External" Id="rId10" /><Relationship Type="http://schemas.openxmlformats.org/officeDocument/2006/relationships/hyperlink" Target="https://korea-costs.pages.dev/arex-airport-railroad-fare-incheon-seoul/" TargetMode="External" Id="rId11" /><Relationship Type="http://schemas.openxmlformats.org/officeDocument/2006/relationships/hyperlink" Target="https://korea-costs.pages.dev/arex-airport-railroad-fare-incheon-seoul/" TargetMode="External" Id="rId12" /><Relationship Type="http://schemas.openxmlformats.org/officeDocument/2006/relationships/hyperlink" Target="https://korea-costs.pages.dev/arex-airport-railroad-fare-incheon-seoul/" TargetMode="External" Id="rId13" /><Relationship Type="http://schemas.openxmlformats.org/officeDocument/2006/relationships/hyperlink" Target="https://korea-costs.pages.dev/incheon-gimpo-airport-limousine-bus-fares/" TargetMode="External" Id="rId14" /><Relationship Type="http://schemas.openxmlformats.org/officeDocument/2006/relationships/hyperlink" Target="https://korea-costs.pages.dev/incheon-gimpo-airport-limousine-bus-fares/" TargetMode="External" Id="rId15" /><Relationship Type="http://schemas.openxmlformats.org/officeDocument/2006/relationships/hyperlink" Target="https://korea-costs.pages.dev/incheon-gimpo-airport-limousine-bus-fares/" TargetMode="External" Id="rId16" /><Relationship Type="http://schemas.openxmlformats.org/officeDocument/2006/relationships/hyperlink" Target="https://korea-costs.pages.dev/seoul-taxi-fare-guide/" TargetMode="External" Id="rId17" /><Relationship Type="http://schemas.openxmlformats.org/officeDocument/2006/relationships/hyperlink" Target="https://korea-costs.pages.dev/seoul-taxi-fare-guide/" TargetMode="External" Id="rId18" /><Relationship Type="http://schemas.openxmlformats.org/officeDocument/2006/relationships/hyperlink" Target="https://korea-costs.pages.dev/express-intercity-bus-fares-korea/" TargetMode="External" Id="rId19" /><Relationship Type="http://schemas.openxmlformats.org/officeDocument/2006/relationships/hyperlink" Target="https://korea-costs.pages.dev/korea-k-eta/" TargetMode="External" Id="rId20" /><Relationship Type="http://schemas.openxmlformats.org/officeDocument/2006/relationships/hyperlink" Target="https://korea-costs.pages.dev/korea-sim-card-esim/" TargetMode="External" Id="rId21" /><Relationship Type="http://schemas.openxmlformats.org/officeDocument/2006/relationships/hyperlink" Target="https://korea-costs.pages.dev/korea-sim-card-esim/" TargetMode="External" Id="rId22" /><Relationship Type="http://schemas.openxmlformats.org/officeDocument/2006/relationships/hyperlink" Target="https://korea-costs.pages.dev/korea-sim-card-esim/" TargetMode="External" Id="rId23" /><Relationship Type="http://schemas.openxmlformats.org/officeDocument/2006/relationships/hyperlink" Target="https://korea-costs.pages.dev/korea-sim-card-esim/" TargetMode="External" Id="rId24" /><Relationship Type="http://schemas.openxmlformats.org/officeDocument/2006/relationships/hyperlink" Target="https://korea-costs.pages.dev/korea-sim-card-esim/" TargetMode="External" Id="rId25" /><Relationship Type="http://schemas.openxmlformats.org/officeDocument/2006/relationships/hyperlink" Target="https://korea-costs.pages.dev/korea-sim-card-esim/" TargetMode="External" Id="rId26" /><Relationship Type="http://schemas.openxmlformats.org/officeDocument/2006/relationships/hyperlink" Target="https://korea-costs.pages.dev/korea-sim-card-esim/" TargetMode="External" Id="rId27" /><Relationship Type="http://schemas.openxmlformats.org/officeDocument/2006/relationships/hyperlink" Target="https://korea-costs.pages.dev/korea-sim-card-esim/" TargetMode="External" Id="rId28" /><Relationship Type="http://schemas.openxmlformats.org/officeDocument/2006/relationships/hyperlink" Target="https://korea-costs.pages.dev/korea-sim-card-esim/" TargetMode="External" Id="rId29" /><Relationship Type="http://schemas.openxmlformats.org/officeDocument/2006/relationships/hyperlink" Target="https://korea-costs.pages.dev/korea-sim-card-esim/" TargetMode="External" Id="rId30" /><Relationship Type="http://schemas.openxmlformats.org/officeDocument/2006/relationships/hyperlink" Target="https://korea-costs.pages.dev/korea-sim-card-esim/" TargetMode="External" Id="rId31" /><Relationship Type="http://schemas.openxmlformats.org/officeDocument/2006/relationships/hyperlink" Target="https://korea-costs.pages.dev/seoul-royal-palace-admission-fees/" TargetMode="External" Id="rId32" /><Relationship Type="http://schemas.openxmlformats.org/officeDocument/2006/relationships/hyperlink" Target="https://korea-costs.pages.dev/seoul-royal-palace-admission-fees/" TargetMode="External" Id="rId33" /><Relationship Type="http://schemas.openxmlformats.org/officeDocument/2006/relationships/hyperlink" Target="https://korea-costs.pages.dev/namsan-seoul-tower-cable-car-prices/" TargetMode="External" Id="rId34" /><Relationship Type="http://schemas.openxmlformats.org/officeDocument/2006/relationships/hyperlink" Target="https://korea-costs.pages.dev/namsan-seoul-tower-cable-car-prices/" TargetMode="External" Id="rId35" /><Relationship Type="http://schemas.openxmlformats.org/officeDocument/2006/relationships/hyperlink" Target="https://korea-costs.pages.dev/seoul-sky-lotte-world-tower-ticket-price-hours/" TargetMode="External" Id="rId36" /><Relationship Type="http://schemas.openxmlformats.org/officeDocument/2006/relationships/hyperlink" Target="https://korea-costs.pages.dev/lotte-world-ticket-price-seoul-day-pass-after-4/" TargetMode="External" Id="rId37" /><Relationship Type="http://schemas.openxmlformats.org/officeDocument/2006/relationships/hyperlink" Target="https://korea-costs.pages.dev/everland-ticket-price-2026-monthly-one-day/" TargetMode="External" Id="rId38" /><Relationship Type="http://schemas.openxmlformats.org/officeDocument/2006/relationships/hyperlink" Target="https://korea-costs.pages.dev/everland-ticket-price-2026-monthly-one-day/" TargetMode="External" Id="rId39" /><Relationship Type="http://schemas.openxmlformats.org/officeDocument/2006/relationships/hyperlink" Target="https://korea-costs.pages.dev/everland-ticket-price-2026-monthly-one-day/" TargetMode="External" Id="rId40" /><Relationship Type="http://schemas.openxmlformats.org/officeDocument/2006/relationships/hyperlink" Target="https://korea-costs.pages.dev/dmz-tour-cost-paju-imjingak-3rd-tunnel-dora-id-required/" TargetMode="External" Id="rId41" /><Relationship Type="http://schemas.openxmlformats.org/officeDocument/2006/relationships/hyperlink" Target="https://korea-costs.pages.dev/seoul-city-tour-bus-tickets-routes/" TargetMode="External" Id="rId42" /><Relationship Type="http://schemas.openxmlformats.org/officeDocument/2006/relationships/hyperlink" Target="https://korea-costs.pages.dev/busan-city-tour-bus-routes-prices-red-green-orange/" TargetMode="External" Id="rId43" /><Relationship Type="http://schemas.openxmlformats.org/officeDocument/2006/relationships/hyperlink" Target="https://korea-costs.pages.dev/discover-seoul-pass-price-what-is-included/" TargetMode="External" Id="rId4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30" customWidth="1" min="3" max="3"/>
    <col width="60" customWidth="1" min="4" max="4"/>
  </cols>
  <sheetData>
    <row r="1">
      <c r="A1" s="1" t="inlineStr">
        <is>
          <t>3-Day Seoul Trip Budget (free sample)</t>
        </is>
      </c>
    </row>
    <row r="2" ht="45" customHeight="1">
      <c r="A2" s="2" t="inlineStr">
        <is>
          <t>Fixed costs from official prices checked 2026-10-19 (see the Prices sheet, each linked to its source). Yellow cells are inputs. Hotels, food and shopping are your own lines on the Daily plan sheet.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Choices / notes</t>
        </is>
      </c>
      <c r="D4" s="3" t="inlineStr"/>
    </row>
    <row r="5">
      <c r="A5" t="inlineStr">
        <is>
          <t>Days in Korea</t>
        </is>
      </c>
      <c r="B5" s="4" t="n">
        <v>3</v>
      </c>
      <c r="C5" t="inlineStr">
        <is>
          <t>1 to 30</t>
        </is>
      </c>
    </row>
    <row r="6">
      <c r="A6" t="inlineStr">
        <is>
          <t>Adults</t>
        </is>
      </c>
      <c r="B6" s="4" t="n">
        <v>1</v>
      </c>
      <c r="C6" t="inlineStr">
        <is>
          <t>1 to 10 (adult prices only)</t>
        </is>
      </c>
    </row>
    <row r="7">
      <c r="A7" t="inlineStr">
        <is>
          <t>Subway/bus rides per day</t>
        </is>
      </c>
      <c r="B7" s="4" t="n">
        <v>4</v>
      </c>
      <c r="C7" t="inlineStr">
        <is>
          <t>used for pay-per-ride and Busan</t>
        </is>
      </c>
    </row>
    <row r="8">
      <c r="A8" t="inlineStr">
        <is>
          <t>Airport transfer</t>
        </is>
      </c>
      <c r="B8" s="4" t="inlineStr">
        <is>
          <t>AREX all-stop T1</t>
        </is>
      </c>
      <c r="C8" t="inlineStr">
        <is>
          <t>list</t>
        </is>
      </c>
    </row>
    <row r="9">
      <c r="A9" t="inlineStr">
        <is>
          <t>Count both ways? (Y/N)</t>
        </is>
      </c>
      <c r="B9" s="4" t="inlineStr">
        <is>
          <t>Y</t>
        </is>
      </c>
      <c r="C9" t="inlineStr">
        <is>
          <t>Y = arrival and departure</t>
        </is>
      </c>
    </row>
    <row r="10">
      <c r="A10" t="inlineStr">
        <is>
          <t>Seoul transport</t>
        </is>
      </c>
      <c r="B10" s="4" t="inlineStr">
        <is>
          <t>Cheapest</t>
        </is>
      </c>
      <c r="C10" t="inlineStr">
        <is>
          <t>Cheapest / Pay per ride / Climate Card / Not counted</t>
        </is>
      </c>
    </row>
    <row r="11">
      <c r="A11" t="inlineStr">
        <is>
          <t>KT data plan? (Y/N)</t>
        </is>
      </c>
      <c r="B11" s="4" t="inlineStr">
        <is>
          <t>Y</t>
        </is>
      </c>
      <c r="C11" t="inlineStr">
        <is>
          <t>smallest KT data plan covering your days</t>
        </is>
      </c>
    </row>
    <row r="12">
      <c r="A12" t="inlineStr">
        <is>
          <t>Your currency: KRW per 1 unit</t>
        </is>
      </c>
      <c r="B12" s="4" t="n"/>
      <c r="C12" t="inlineStr">
        <is>
          <t>type today's rate yourself - we do not publish exchange rates</t>
        </is>
      </c>
    </row>
    <row r="13">
      <c r="A13" t="inlineStr">
        <is>
          <t>Currency code</t>
        </is>
      </c>
      <c r="B13" s="4" t="n"/>
      <c r="C13" t="inlineStr">
        <is>
          <t>e.g. USD, EUR, JPY</t>
        </is>
      </c>
    </row>
    <row r="15">
      <c r="A15" s="5" t="inlineStr">
        <is>
          <t>Tickets (Y = include, one per person)</t>
        </is>
      </c>
    </row>
    <row r="16">
      <c r="A16" t="inlineStr">
        <is>
          <t>Integrated palace ticket (4 palaces + Jongmyo)</t>
        </is>
      </c>
      <c r="B16" s="4" t="inlineStr">
        <is>
          <t>Y</t>
        </is>
      </c>
      <c r="C16" s="6">
        <f>Prices!$C$37</f>
        <v/>
      </c>
    </row>
    <row r="17">
      <c r="A17" t="inlineStr">
        <is>
          <t>Gyeongbokgung Palace, adult</t>
        </is>
      </c>
      <c r="B17" s="4" t="inlineStr">
        <is>
          <t>N</t>
        </is>
      </c>
      <c r="C17" s="6">
        <f>Prices!$C$36</f>
        <v/>
      </c>
    </row>
    <row r="18">
      <c r="A18" t="inlineStr">
        <is>
          <t>N Seoul Tower observatory, adult</t>
        </is>
      </c>
      <c r="B18" s="4" t="inlineStr">
        <is>
          <t>Y</t>
        </is>
      </c>
      <c r="C18" s="6">
        <f>Prices!$C$38</f>
        <v/>
      </c>
    </row>
    <row r="19">
      <c r="A19" t="inlineStr">
        <is>
          <t>Namsan cable car, adult, round trip</t>
        </is>
      </c>
      <c r="B19" s="4" t="inlineStr">
        <is>
          <t>N</t>
        </is>
      </c>
      <c r="C19" s="6">
        <f>Prices!$C$39</f>
        <v/>
      </c>
    </row>
    <row r="20">
      <c r="A20" t="inlineStr">
        <is>
          <t>Seoul Sky, standard, adult</t>
        </is>
      </c>
      <c r="B20" s="4" t="inlineStr">
        <is>
          <t>N</t>
        </is>
      </c>
      <c r="C20" s="6">
        <f>Prices!$C$40</f>
        <v/>
      </c>
    </row>
    <row r="21">
      <c r="A21" t="inlineStr">
        <is>
          <t>Seoul City Tour Bus Tour 01, adult ('from' price)</t>
        </is>
      </c>
      <c r="B21" s="4" t="inlineStr">
        <is>
          <t>N</t>
        </is>
      </c>
      <c r="C21" s="6">
        <f>Prices!$C$46</f>
        <v/>
      </c>
    </row>
    <row r="23">
      <c r="A23" s="3" t="inlineStr">
        <is>
          <t>Cost line (per person)</t>
        </is>
      </c>
      <c r="B23" s="3" t="inlineStr">
        <is>
          <t>Low (KRW)</t>
        </is>
      </c>
      <c r="C23" s="3" t="inlineStr">
        <is>
          <t>High (KRW)</t>
        </is>
      </c>
      <c r="D23" s="3" t="inlineStr">
        <is>
          <t>Source page</t>
        </is>
      </c>
    </row>
    <row r="24">
      <c r="A24" t="inlineStr">
        <is>
          <t>Airport transfer</t>
        </is>
      </c>
      <c r="B24" s="6">
        <f>IF($B$8="AREX express (Incheon)",Prices!$C$15,IF($B$8="AREX all-stop T1",Prices!$C$16,IF($B$8="AREX all-stop T2",Prices!$C$17,IF($B$8="Limousine bus (most routes)",Prices!$C$18,IF($B$8="Limousine bus (670x)",Prices!$C$19,IF($B$8="Taxi (Incheon, zone fare)",Prices!$C$21,IF($B$8="Gimpo limousine",Prices!$C$20,0)))))))*IF($B$9="Y",2,1)</f>
        <v/>
      </c>
      <c r="C24" s="6">
        <f>IF($B$8="AREX express (Incheon)",Prices!$C$15,IF($B$8="AREX all-stop T1",Prices!$C$16,IF($B$8="AREX all-stop T2",Prices!$C$17,IF($B$8="Limousine bus (most routes)",Prices!$C$18,IF($B$8="Limousine bus (670x)",Prices!$C$19,IF($B$8="Taxi (Incheon, zone fare)",Prices!$C$22,IF($B$8="Gimpo limousine",Prices!$C$20,0)))))))*IF($B$9="Y",2,1)</f>
        <v/>
      </c>
      <c r="D24" s="7" t="inlineStr">
        <is>
          <t>https://korea-costs.pages.dev/arex-airport-railroad-fare-incheon-seoul/</t>
        </is>
      </c>
    </row>
    <row r="25">
      <c r="A25" t="inlineStr">
        <is>
          <t>Getting around Seoul</t>
        </is>
      </c>
      <c r="B25" s="6">
        <f>IF(OR($B$10="Not counted",($B$5-MAX(0,MIN($B$5,0)))&lt;=0),0,IF($B$10="Pay per ride",(Prices!$C$5*MAX(0,$B$7)*($B$5-MAX(0,MIN($B$5,0)))+Prices!$C$12),IF($B$10="Climate Card",(INDEX(Calc!$B$4:$B$34,($B$5-MAX(0,MIN($B$5,0)))+1)+Prices!$C$11),MIN((Prices!$C$5*MAX(0,$B$7)*($B$5-MAX(0,MIN($B$5,0)))+Prices!$C$12),(INDEX(Calc!$B$4:$B$34,($B$5-MAX(0,MIN($B$5,0)))+1)+Prices!$C$11)))))</f>
        <v/>
      </c>
      <c r="C25" s="6">
        <f>B25</f>
        <v/>
      </c>
      <c r="D25" s="7" t="inlineStr">
        <is>
          <t>https://korea-costs.pages.dev/climate-card-seoul-price-pass-calculator/</t>
        </is>
      </c>
    </row>
    <row r="26">
      <c r="A26" t="inlineStr">
        <is>
          <t>Busan Metro</t>
        </is>
      </c>
      <c r="B26" s="6">
        <f>MIN(Prices!$C$13*MAX(0,$B$7),Prices!$C$14)*MAX(0,MIN($B$5,0))</f>
        <v/>
      </c>
      <c r="C26" s="6">
        <f>B26</f>
        <v/>
      </c>
      <c r="D26" s="7" t="inlineStr">
        <is>
          <t>https://korea-costs.pages.dev/busan-metro-subway-fares/</t>
        </is>
      </c>
    </row>
    <row r="27">
      <c r="A27" t="inlineStr">
        <is>
          <t>Seoul &lt;-&gt; Busan express bus</t>
        </is>
      </c>
      <c r="B27" s="6">
        <f>IF("N"="Y",Prices!$C$23*2,0)</f>
        <v/>
      </c>
      <c r="C27" s="6">
        <f>B27</f>
        <v/>
      </c>
      <c r="D27" s="7" t="inlineStr">
        <is>
          <t>https://korea-costs.pages.dev/express-intercity-bus-fares-korea/</t>
        </is>
      </c>
    </row>
    <row r="28">
      <c r="A28" t="inlineStr">
        <is>
          <t>KT data plan</t>
        </is>
      </c>
      <c r="B28" s="6">
        <f>IF($B$11="Y",INDEX(Calc!$C$4:$C$34,MIN(30,MAX(1,$B$5))+1),0)</f>
        <v/>
      </c>
      <c r="C28" s="6">
        <f>B28</f>
        <v/>
      </c>
      <c r="D28" s="7" t="inlineStr">
        <is>
          <t>https://korea-costs.pages.dev/korea-sim-card-esim/</t>
        </is>
      </c>
    </row>
    <row r="29">
      <c r="A29" t="inlineStr">
        <is>
          <t>K-ETA</t>
        </is>
      </c>
      <c r="B29" s="6">
        <f>IF("N"="Y",Prices!$C$24,0)</f>
        <v/>
      </c>
      <c r="C29" s="6">
        <f>B29</f>
        <v/>
      </c>
      <c r="D29" s="7" t="inlineStr">
        <is>
          <t>https://korea-costs.pages.dev/korea-k-eta/</t>
        </is>
      </c>
    </row>
    <row r="30">
      <c r="A30" t="inlineStr">
        <is>
          <t>Tickets</t>
        </is>
      </c>
      <c r="B30" s="6">
        <f>IF(B16="Y",C16,0)+IF(B17="Y",C17,0)+IF(B18="Y",C18,0)+IF(B19="Y",C19,0)+IF(B20="Y",C20,0)+IF(B21="Y",C21,0)</f>
        <v/>
      </c>
      <c r="C30" s="6">
        <f>B30</f>
        <v/>
      </c>
      <c r="D30" s="7" t="inlineStr">
        <is>
          <t>https://korea-costs.pages.dev/korea-sightseeing-costs/</t>
        </is>
      </c>
    </row>
    <row r="31">
      <c r="A31" s="5" t="inlineStr">
        <is>
          <t>Fixed costs per person</t>
        </is>
      </c>
      <c r="B31" s="8">
        <f>SUM(B24:B30)</f>
        <v/>
      </c>
      <c r="C31" s="8">
        <f>SUM(C24:C30)</f>
        <v/>
      </c>
    </row>
    <row r="32">
      <c r="A32" s="5" t="inlineStr">
        <is>
          <t>Fixed costs, all adults</t>
        </is>
      </c>
      <c r="B32" s="8">
        <f>B31*$B$6</f>
        <v/>
      </c>
      <c r="C32" s="8">
        <f>C31*$B$6</f>
        <v/>
      </c>
    </row>
    <row r="33">
      <c r="A33" t="inlineStr">
        <is>
          <t>Your own costs (Daily plan sheet: hotels, food, other)</t>
        </is>
      </c>
      <c r="B33" s="6">
        <f>'Daily plan'!$H$35</f>
        <v/>
      </c>
      <c r="C33" s="6">
        <f>'Daily plan'!$H$35</f>
        <v/>
      </c>
    </row>
    <row r="34">
      <c r="A34" s="9" t="inlineStr">
        <is>
          <t>Trip total (KRW)</t>
        </is>
      </c>
      <c r="B34" s="10">
        <f>B32+B33</f>
        <v/>
      </c>
      <c r="C34" s="10">
        <f>C32+C33</f>
        <v/>
      </c>
    </row>
    <row r="35">
      <c r="A35">
        <f>"Trip total in "&amp;$B$13</f>
        <v/>
      </c>
      <c r="B35" s="11">
        <f>IF($B$12&gt;0,B34/$B$12,0)</f>
        <v/>
      </c>
      <c r="C35" s="11">
        <f>IF($B$12&gt;0,C34/$B$12,0)</f>
        <v/>
      </c>
    </row>
    <row r="37">
      <c r="A37" t="inlineStr">
        <is>
          <t>How lines are built: airport = one fare each way (taxi = official zone-fare range).</t>
        </is>
      </c>
    </row>
    <row r="38">
      <c r="A38" t="inlineStr">
        <is>
          <t>Seoul pay-per-ride = rides x days x the adult card subway fare + Tmoney card; it ignores free transfers and distance surcharges.</t>
        </is>
      </c>
    </row>
    <row r="39">
      <c r="A39" t="inlineStr">
        <is>
          <t>Climate Card = cheapest mix of 1-, 2-, 3-, 5- and 7-day passes covering your Seoul days + the physical card.</t>
        </is>
      </c>
    </row>
    <row r="40">
      <c r="A40" t="inlineStr">
        <is>
          <t>Busan = the cheaper of rides x section-1 fare or the 1-day pass, per Busan day. Data = smallest KT data-only plan covering the days.</t>
        </is>
      </c>
    </row>
    <row r="41">
      <c r="A41" t="inlineStr">
        <is>
          <t>Not included: hotels, food, shopping (add them on Daily plan), KTX, child/senior prices, discounts. Not legal or financial advice.</t>
        </is>
      </c>
    </row>
  </sheetData>
  <mergeCells count="1">
    <mergeCell ref="A2:D2"/>
  </mergeCells>
  <dataValidations count="3">
    <dataValidation sqref="B9 B11 B16 B17 B18 B19 B20 B21" showDropDown="0" showInputMessage="0" showErrorMessage="0" allowBlank="0" type="list">
      <formula1>"Y,N"</formula1>
    </dataValidation>
    <dataValidation sqref="B8" showDropDown="0" showInputMessage="0" showErrorMessage="0" allowBlank="0" type="list">
      <formula1>"AREX express (Incheon),AREX all-stop T1,AREX all-stop T2,Limousine bus (most routes),Limousine bus (670x),Taxi (Incheon, zone fare),Gimpo limousine,Not needed"</formula1>
    </dataValidation>
    <dataValidation sqref="B10" showDropDown="0" showInputMessage="0" showErrorMessage="0" allowBlank="0" type="list">
      <formula1>"Cheapest,Pay per ride,Climate Card,Not counted"</formula1>
    </dataValidation>
  </dataValidations>
  <hyperlinks>
    <hyperlink xmlns:r="http://schemas.openxmlformats.org/officeDocument/2006/relationships" ref="D24" r:id="rId1"/>
    <hyperlink xmlns:r="http://schemas.openxmlformats.org/officeDocument/2006/relationships" ref="D25" r:id="rId2"/>
    <hyperlink xmlns:r="http://schemas.openxmlformats.org/officeDocument/2006/relationships" ref="D26" r:id="rId3"/>
    <hyperlink xmlns:r="http://schemas.openxmlformats.org/officeDocument/2006/relationships" ref="D27" r:id="rId4"/>
    <hyperlink xmlns:r="http://schemas.openxmlformats.org/officeDocument/2006/relationships" ref="D28" r:id="rId5"/>
    <hyperlink xmlns:r="http://schemas.openxmlformats.org/officeDocument/2006/relationships" ref="D29" r:id="rId6"/>
    <hyperlink xmlns:r="http://schemas.openxmlformats.org/officeDocument/2006/relationships" ref="D30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12" customWidth="1" min="3" max="3"/>
    <col width="70" customWidth="1" min="4" max="4"/>
    <col width="12" customWidth="1" min="5" max="5"/>
  </cols>
  <sheetData>
    <row r="1">
      <c r="A1" s="5" t="inlineStr">
        <is>
          <t>Official prices used in this planner (adult). Each comes from a Korea Costs page that cites the official source.</t>
        </is>
      </c>
    </row>
    <row r="2">
      <c r="A2" t="inlineStr">
        <is>
          <t>All prices checked 2026-10-19. Prices change: if an official page shows a different number, type the new value in column C and every sheet updates.</t>
        </is>
      </c>
    </row>
    <row r="4">
      <c r="A4" s="3" t="inlineStr">
        <is>
          <t>Key</t>
        </is>
      </c>
      <c r="B4" s="3" t="inlineStr">
        <is>
          <t>Item</t>
        </is>
      </c>
      <c r="C4" s="3" t="inlineStr">
        <is>
          <t>KRW</t>
        </is>
      </c>
      <c r="D4" s="3" t="inlineStr">
        <is>
          <t>Source page (official source and date are on that page)</t>
        </is>
      </c>
      <c r="E4" s="3" t="inlineStr">
        <is>
          <t>Checked</t>
        </is>
      </c>
    </row>
    <row r="5">
      <c r="A5" t="inlineStr">
        <is>
          <t>subway</t>
        </is>
      </c>
      <c r="B5" t="inlineStr">
        <is>
          <t>Seoul subway, adult transit-card fare (per ride, base 10 km)</t>
        </is>
      </c>
      <c r="C5" s="12" t="n">
        <v>1550</v>
      </c>
      <c r="D5" s="7" t="inlineStr">
        <is>
          <t>https://korea-costs.pages.dev/seoul-subway-bus-fare-calculator/</t>
        </is>
      </c>
      <c r="E5" t="inlineStr">
        <is>
          <t>2026-10-19</t>
        </is>
      </c>
    </row>
    <row r="6">
      <c r="A6" t="inlineStr">
        <is>
          <t>cc1</t>
        </is>
      </c>
      <c r="B6" t="inlineStr">
        <is>
          <t>Climate Card 1-day pass</t>
        </is>
      </c>
      <c r="C6" s="12" t="n">
        <v>5000</v>
      </c>
      <c r="D6" s="7" t="inlineStr">
        <is>
          <t>https://korea-costs.pages.dev/climate-card-seoul-price-pass-calculator/</t>
        </is>
      </c>
      <c r="E6" t="inlineStr">
        <is>
          <t>2026-10-19</t>
        </is>
      </c>
    </row>
    <row r="7">
      <c r="A7" t="inlineStr">
        <is>
          <t>cc2</t>
        </is>
      </c>
      <c r="B7" t="inlineStr">
        <is>
          <t>Climate Card 2-day pass</t>
        </is>
      </c>
      <c r="C7" s="12" t="n">
        <v>8000</v>
      </c>
      <c r="D7" s="7" t="inlineStr">
        <is>
          <t>https://korea-costs.pages.dev/climate-card-seoul-price-pass-calculator/</t>
        </is>
      </c>
      <c r="E7" t="inlineStr">
        <is>
          <t>2026-10-19</t>
        </is>
      </c>
    </row>
    <row r="8">
      <c r="A8" t="inlineStr">
        <is>
          <t>cc3</t>
        </is>
      </c>
      <c r="B8" t="inlineStr">
        <is>
          <t>Climate Card 3-day pass</t>
        </is>
      </c>
      <c r="C8" s="12" t="n">
        <v>10000</v>
      </c>
      <c r="D8" s="7" t="inlineStr">
        <is>
          <t>https://korea-costs.pages.dev/climate-card-seoul-price-pass-calculator/</t>
        </is>
      </c>
      <c r="E8" t="inlineStr">
        <is>
          <t>2026-10-19</t>
        </is>
      </c>
    </row>
    <row r="9">
      <c r="A9" t="inlineStr">
        <is>
          <t>cc5</t>
        </is>
      </c>
      <c r="B9" t="inlineStr">
        <is>
          <t>Climate Card 5-day pass</t>
        </is>
      </c>
      <c r="C9" s="12" t="n">
        <v>15000</v>
      </c>
      <c r="D9" s="7" t="inlineStr">
        <is>
          <t>https://korea-costs.pages.dev/climate-card-seoul-price-pass-calculator/</t>
        </is>
      </c>
      <c r="E9" t="inlineStr">
        <is>
          <t>2026-10-19</t>
        </is>
      </c>
    </row>
    <row r="10">
      <c r="A10" t="inlineStr">
        <is>
          <t>cc7</t>
        </is>
      </c>
      <c r="B10" t="inlineStr">
        <is>
          <t>Climate Card 7-day pass</t>
        </is>
      </c>
      <c r="C10" s="12" t="n">
        <v>20000</v>
      </c>
      <c r="D10" s="7" t="inlineStr">
        <is>
          <t>https://korea-costs.pages.dev/climate-card-seoul-price-pass-calculator/</t>
        </is>
      </c>
      <c r="E10" t="inlineStr">
        <is>
          <t>2026-10-19</t>
        </is>
      </c>
    </row>
    <row r="11">
      <c r="A11" t="inlineStr">
        <is>
          <t>cccard</t>
        </is>
      </c>
      <c r="B11" t="inlineStr">
        <is>
          <t>Climate Card physical card</t>
        </is>
      </c>
      <c r="C11" s="12" t="n">
        <v>3000</v>
      </c>
      <c r="D11" s="7" t="inlineStr">
        <is>
          <t>https://korea-costs.pages.dev/climate-card-seoul-price-pass-calculator/</t>
        </is>
      </c>
      <c r="E11" t="inlineStr">
        <is>
          <t>2026-10-19</t>
        </is>
      </c>
    </row>
    <row r="12">
      <c r="A12" t="inlineStr">
        <is>
          <t>tmoney</t>
        </is>
      </c>
      <c r="B12" t="inlineStr">
        <is>
          <t>Tmoney Travel Card</t>
        </is>
      </c>
      <c r="C12" s="12" t="n">
        <v>4000</v>
      </c>
      <c r="D12" s="7" t="inlineStr">
        <is>
          <t>https://korea-costs.pages.dev/tmoney-card-price-top-up-refund-foreigners/</t>
        </is>
      </c>
      <c r="E12" t="inlineStr">
        <is>
          <t>2026-10-19</t>
        </is>
      </c>
    </row>
    <row r="13">
      <c r="A13" t="inlineStr">
        <is>
          <t>busan</t>
        </is>
      </c>
      <c r="B13" t="inlineStr">
        <is>
          <t>Busan Metro, adult card fare, section 1</t>
        </is>
      </c>
      <c r="C13" s="12" t="n">
        <v>1600</v>
      </c>
      <c r="D13" s="7" t="inlineStr">
        <is>
          <t>https://korea-costs.pages.dev/busan-metro-subway-fares/</t>
        </is>
      </c>
      <c r="E13" t="inlineStr">
        <is>
          <t>2026-10-19</t>
        </is>
      </c>
    </row>
    <row r="14">
      <c r="A14" t="inlineStr">
        <is>
          <t>busan1d</t>
        </is>
      </c>
      <c r="B14" t="inlineStr">
        <is>
          <t>Busan Metro 1-day pass (mobile)</t>
        </is>
      </c>
      <c r="C14" s="12" t="n">
        <v>6000</v>
      </c>
      <c r="D14" s="7" t="inlineStr">
        <is>
          <t>https://korea-costs.pages.dev/busan-metro-subway-fares/</t>
        </is>
      </c>
      <c r="E14" t="inlineStr">
        <is>
          <t>2026-10-19</t>
        </is>
      </c>
    </row>
    <row r="15">
      <c r="A15" t="inlineStr">
        <is>
          <t>arex_exp</t>
        </is>
      </c>
      <c r="B15" t="inlineStr">
        <is>
          <t>AREX express train, Incheon - Seoul Station</t>
        </is>
      </c>
      <c r="C15" s="12" t="n">
        <v>13000</v>
      </c>
      <c r="D15" s="7" t="inlineStr">
        <is>
          <t>https://korea-costs.pages.dev/arex-airport-railroad-fare-incheon-seoul/</t>
        </is>
      </c>
      <c r="E15" t="inlineStr">
        <is>
          <t>2026-10-19</t>
        </is>
      </c>
    </row>
    <row r="16">
      <c r="A16" t="inlineStr">
        <is>
          <t>arex_t1</t>
        </is>
      </c>
      <c r="B16" t="inlineStr">
        <is>
          <t>AREX all-stop, Seoul Station - Incheon T1 (transit card)</t>
        </is>
      </c>
      <c r="C16" s="12" t="n">
        <v>4750</v>
      </c>
      <c r="D16" s="7" t="inlineStr">
        <is>
          <t>https://korea-costs.pages.dev/arex-airport-railroad-fare-incheon-seoul/</t>
        </is>
      </c>
      <c r="E16" t="inlineStr">
        <is>
          <t>2026-10-19</t>
        </is>
      </c>
    </row>
    <row r="17">
      <c r="A17" t="inlineStr">
        <is>
          <t>arex_t2</t>
        </is>
      </c>
      <c r="B17" t="inlineStr">
        <is>
          <t>AREX all-stop, Seoul Station - Incheon T2 (transit card)</t>
        </is>
      </c>
      <c r="C17" s="12" t="n">
        <v>5350</v>
      </c>
      <c r="D17" s="7" t="inlineStr">
        <is>
          <t>https://korea-costs.pages.dev/arex-airport-railroad-fare-incheon-seoul/</t>
        </is>
      </c>
      <c r="E17" t="inlineStr">
        <is>
          <t>2026-10-19</t>
        </is>
      </c>
    </row>
    <row r="18">
      <c r="A18" t="inlineStr">
        <is>
          <t>limo17</t>
        </is>
      </c>
      <c r="B18" t="inlineStr">
        <is>
          <t>Airport limousine bus, most 6000-series routes</t>
        </is>
      </c>
      <c r="C18" s="12" t="n">
        <v>17000</v>
      </c>
      <c r="D18" s="7" t="inlineStr">
        <is>
          <t>https://korea-costs.pages.dev/incheon-gimpo-airport-limousine-bus-fares/</t>
        </is>
      </c>
      <c r="E18" t="inlineStr">
        <is>
          <t>2026-10-19</t>
        </is>
      </c>
    </row>
    <row r="19">
      <c r="A19" t="inlineStr">
        <is>
          <t>limo18</t>
        </is>
      </c>
      <c r="B19" t="inlineStr">
        <is>
          <t>Airport limousine bus, routes 6701/6702/6703/6705</t>
        </is>
      </c>
      <c r="C19" s="12" t="n">
        <v>18000</v>
      </c>
      <c r="D19" s="7" t="inlineStr">
        <is>
          <t>https://korea-costs.pages.dev/incheon-gimpo-airport-limousine-bus-fares/</t>
        </is>
      </c>
      <c r="E19" t="inlineStr">
        <is>
          <t>2026-10-19</t>
        </is>
      </c>
    </row>
    <row r="20">
      <c r="A20" t="inlineStr">
        <is>
          <t>gmplimo</t>
        </is>
      </c>
      <c r="B20" t="inlineStr">
        <is>
          <t>Gimpo limousine bus 6101 / 6707A (cash)</t>
        </is>
      </c>
      <c r="C20" s="12" t="n">
        <v>7500</v>
      </c>
      <c r="D20" s="7" t="inlineStr">
        <is>
          <t>https://korea-costs.pages.dev/incheon-gimpo-airport-limousine-bus-fares/</t>
        </is>
      </c>
      <c r="E20" t="inlineStr">
        <is>
          <t>2026-10-19</t>
        </is>
      </c>
    </row>
    <row r="21">
      <c r="A21" t="inlineStr">
        <is>
          <t>taxi_lo</t>
        </is>
      </c>
      <c r="B21" t="inlineStr">
        <is>
          <t>Incheon Airport taxi to Seoul, lowest zone fare (sedan)</t>
        </is>
      </c>
      <c r="C21" s="12" t="n">
        <v>70000</v>
      </c>
      <c r="D21" s="7" t="inlineStr">
        <is>
          <t>https://korea-costs.pages.dev/seoul-taxi-fare-guide/</t>
        </is>
      </c>
      <c r="E21" t="inlineStr">
        <is>
          <t>2026-10-19</t>
        </is>
      </c>
    </row>
    <row r="22">
      <c r="A22" t="inlineStr">
        <is>
          <t>taxi_hi</t>
        </is>
      </c>
      <c r="B22" t="inlineStr">
        <is>
          <t>Incheon Airport taxi to Seoul, highest zone fare (sedan)</t>
        </is>
      </c>
      <c r="C22" s="12" t="n">
        <v>95000</v>
      </c>
      <c r="D22" s="7" t="inlineStr">
        <is>
          <t>https://korea-costs.pages.dev/seoul-taxi-fare-guide/</t>
        </is>
      </c>
      <c r="E22" t="inlineStr">
        <is>
          <t>2026-10-19</t>
        </is>
      </c>
    </row>
    <row r="23">
      <c r="A23" t="inlineStr">
        <is>
          <t>bus_sb</t>
        </is>
      </c>
      <c r="B23" t="inlineStr">
        <is>
          <t>Express bus Seoul (Gyeongbu) - Busan, standard, one way</t>
        </is>
      </c>
      <c r="C23" s="12" t="n">
        <v>29100</v>
      </c>
      <c r="D23" s="7" t="inlineStr">
        <is>
          <t>https://korea-costs.pages.dev/express-intercity-bus-fares-korea/</t>
        </is>
      </c>
      <c r="E23" t="inlineStr">
        <is>
          <t>2026-10-19</t>
        </is>
      </c>
    </row>
    <row r="24">
      <c r="A24" t="inlineStr">
        <is>
          <t>keta</t>
        </is>
      </c>
      <c r="B24" t="inlineStr">
        <is>
          <t>K-ETA fee (plus about 3% card fee, not included)</t>
        </is>
      </c>
      <c r="C24" s="12" t="n">
        <v>10000</v>
      </c>
      <c r="D24" s="7" t="inlineStr">
        <is>
          <t>https://korea-costs.pages.dev/korea-k-eta/</t>
        </is>
      </c>
      <c r="E24" t="inlineStr">
        <is>
          <t>2026-10-19</t>
        </is>
      </c>
    </row>
    <row r="25">
      <c r="A25" t="inlineStr">
        <is>
          <t>kt1</t>
        </is>
      </c>
      <c r="B25" t="inlineStr">
        <is>
          <t>KT data plan, 1 day</t>
        </is>
      </c>
      <c r="C25" s="12" t="n">
        <v>6500</v>
      </c>
      <c r="D25" s="7" t="inlineStr">
        <is>
          <t>https://korea-costs.pages.dev/korea-sim-card-esim/</t>
        </is>
      </c>
      <c r="E25" t="inlineStr">
        <is>
          <t>2026-10-19</t>
        </is>
      </c>
    </row>
    <row r="26">
      <c r="A26" t="inlineStr">
        <is>
          <t>kt2</t>
        </is>
      </c>
      <c r="B26" t="inlineStr">
        <is>
          <t>KT data plan, 2 days</t>
        </is>
      </c>
      <c r="C26" s="12" t="n">
        <v>12000</v>
      </c>
      <c r="D26" s="7" t="inlineStr">
        <is>
          <t>https://korea-costs.pages.dev/korea-sim-card-esim/</t>
        </is>
      </c>
      <c r="E26" t="inlineStr">
        <is>
          <t>2026-10-19</t>
        </is>
      </c>
    </row>
    <row r="27">
      <c r="A27" t="inlineStr">
        <is>
          <t>kt3</t>
        </is>
      </c>
      <c r="B27" t="inlineStr">
        <is>
          <t>KT data plan, 3 days</t>
        </is>
      </c>
      <c r="C27" s="12" t="n">
        <v>18000</v>
      </c>
      <c r="D27" s="7" t="inlineStr">
        <is>
          <t>https://korea-costs.pages.dev/korea-sim-card-esim/</t>
        </is>
      </c>
      <c r="E27" t="inlineStr">
        <is>
          <t>2026-10-19</t>
        </is>
      </c>
    </row>
    <row r="28">
      <c r="A28" t="inlineStr">
        <is>
          <t>kt4</t>
        </is>
      </c>
      <c r="B28" t="inlineStr">
        <is>
          <t>KT data plan, 4 days</t>
        </is>
      </c>
      <c r="C28" s="12" t="n">
        <v>23000</v>
      </c>
      <c r="D28" s="7" t="inlineStr">
        <is>
          <t>https://korea-costs.pages.dev/korea-sim-card-esim/</t>
        </is>
      </c>
      <c r="E28" t="inlineStr">
        <is>
          <t>2026-10-19</t>
        </is>
      </c>
    </row>
    <row r="29">
      <c r="A29" t="inlineStr">
        <is>
          <t>kt5</t>
        </is>
      </c>
      <c r="B29" t="inlineStr">
        <is>
          <t>KT data plan, 5 days</t>
        </is>
      </c>
      <c r="C29" s="12" t="n">
        <v>27500</v>
      </c>
      <c r="D29" s="7" t="inlineStr">
        <is>
          <t>https://korea-costs.pages.dev/korea-sim-card-esim/</t>
        </is>
      </c>
      <c r="E29" t="inlineStr">
        <is>
          <t>2026-10-19</t>
        </is>
      </c>
    </row>
    <row r="30">
      <c r="A30" t="inlineStr">
        <is>
          <t>kt6</t>
        </is>
      </c>
      <c r="B30" t="inlineStr">
        <is>
          <t>KT data plan, 6 days</t>
        </is>
      </c>
      <c r="C30" s="12" t="n">
        <v>31500</v>
      </c>
      <c r="D30" s="7" t="inlineStr">
        <is>
          <t>https://korea-costs.pages.dev/korea-sim-card-esim/</t>
        </is>
      </c>
      <c r="E30" t="inlineStr">
        <is>
          <t>2026-10-19</t>
        </is>
      </c>
    </row>
    <row r="31">
      <c r="A31" t="inlineStr">
        <is>
          <t>kt7</t>
        </is>
      </c>
      <c r="B31" t="inlineStr">
        <is>
          <t>KT data plan, 7 days</t>
        </is>
      </c>
      <c r="C31" s="12" t="n">
        <v>35000</v>
      </c>
      <c r="D31" s="7" t="inlineStr">
        <is>
          <t>https://korea-costs.pages.dev/korea-sim-card-esim/</t>
        </is>
      </c>
      <c r="E31" t="inlineStr">
        <is>
          <t>2026-10-19</t>
        </is>
      </c>
    </row>
    <row r="32">
      <c r="A32" t="inlineStr">
        <is>
          <t>kt10</t>
        </is>
      </c>
      <c r="B32" t="inlineStr">
        <is>
          <t>KT data plan, 10 days</t>
        </is>
      </c>
      <c r="C32" s="12" t="n">
        <v>38500</v>
      </c>
      <c r="D32" s="7" t="inlineStr">
        <is>
          <t>https://korea-costs.pages.dev/korea-sim-card-esim/</t>
        </is>
      </c>
      <c r="E32" t="inlineStr">
        <is>
          <t>2026-10-19</t>
        </is>
      </c>
    </row>
    <row r="33">
      <c r="A33" t="inlineStr">
        <is>
          <t>kt15</t>
        </is>
      </c>
      <c r="B33" t="inlineStr">
        <is>
          <t>KT data plan, 15 days</t>
        </is>
      </c>
      <c r="C33" s="12" t="n">
        <v>55000</v>
      </c>
      <c r="D33" s="7" t="inlineStr">
        <is>
          <t>https://korea-costs.pages.dev/korea-sim-card-esim/</t>
        </is>
      </c>
      <c r="E33" t="inlineStr">
        <is>
          <t>2026-10-19</t>
        </is>
      </c>
    </row>
    <row r="34">
      <c r="A34" t="inlineStr">
        <is>
          <t>kt20</t>
        </is>
      </c>
      <c r="B34" t="inlineStr">
        <is>
          <t>KT data plan, 20 days</t>
        </is>
      </c>
      <c r="C34" s="12" t="n">
        <v>60500</v>
      </c>
      <c r="D34" s="7" t="inlineStr">
        <is>
          <t>https://korea-costs.pages.dev/korea-sim-card-esim/</t>
        </is>
      </c>
      <c r="E34" t="inlineStr">
        <is>
          <t>2026-10-19</t>
        </is>
      </c>
    </row>
    <row r="35">
      <c r="A35" t="inlineStr">
        <is>
          <t>kt30</t>
        </is>
      </c>
      <c r="B35" t="inlineStr">
        <is>
          <t>KT data plan, 30 days</t>
        </is>
      </c>
      <c r="C35" s="12" t="n">
        <v>71500</v>
      </c>
      <c r="D35" s="7" t="inlineStr">
        <is>
          <t>https://korea-costs.pages.dev/korea-sim-card-esim/</t>
        </is>
      </c>
      <c r="E35" t="inlineStr">
        <is>
          <t>2026-10-19</t>
        </is>
      </c>
    </row>
    <row r="36">
      <c r="A36" t="inlineStr">
        <is>
          <t>gyeong</t>
        </is>
      </c>
      <c r="B36" t="inlineStr">
        <is>
          <t>Gyeongbokgung Palace, adult</t>
        </is>
      </c>
      <c r="C36" s="12" t="n">
        <v>3000</v>
      </c>
      <c r="D36" s="7" t="inlineStr">
        <is>
          <t>https://korea-costs.pages.dev/seoul-royal-palace-admission-fees/</t>
        </is>
      </c>
      <c r="E36" t="inlineStr">
        <is>
          <t>2026-10-19</t>
        </is>
      </c>
    </row>
    <row r="37">
      <c r="A37" t="inlineStr">
        <is>
          <t>palace6</t>
        </is>
      </c>
      <c r="B37" t="inlineStr">
        <is>
          <t>Integrated palace ticket (4 palaces + Jongmyo)</t>
        </is>
      </c>
      <c r="C37" s="12" t="n">
        <v>6000</v>
      </c>
      <c r="D37" s="7" t="inlineStr">
        <is>
          <t>https://korea-costs.pages.dev/seoul-royal-palace-admission-fees/</t>
        </is>
      </c>
      <c r="E37" t="inlineStr">
        <is>
          <t>2026-10-19</t>
        </is>
      </c>
    </row>
    <row r="38">
      <c r="A38" t="inlineStr">
        <is>
          <t>tower</t>
        </is>
      </c>
      <c r="B38" t="inlineStr">
        <is>
          <t>N Seoul Tower observatory, adult</t>
        </is>
      </c>
      <c r="C38" s="12" t="n">
        <v>29000</v>
      </c>
      <c r="D38" s="7" t="inlineStr">
        <is>
          <t>https://korea-costs.pages.dev/namsan-seoul-tower-cable-car-prices/</t>
        </is>
      </c>
      <c r="E38" t="inlineStr">
        <is>
          <t>2026-10-19</t>
        </is>
      </c>
    </row>
    <row r="39">
      <c r="A39" t="inlineStr">
        <is>
          <t>cable</t>
        </is>
      </c>
      <c r="B39" t="inlineStr">
        <is>
          <t>Namsan cable car, adult, round trip</t>
        </is>
      </c>
      <c r="C39" s="12" t="n">
        <v>15000</v>
      </c>
      <c r="D39" s="7" t="inlineStr">
        <is>
          <t>https://korea-costs.pages.dev/namsan-seoul-tower-cable-car-prices/</t>
        </is>
      </c>
      <c r="E39" t="inlineStr">
        <is>
          <t>2026-10-19</t>
        </is>
      </c>
    </row>
    <row r="40">
      <c r="A40" t="inlineStr">
        <is>
          <t>sky</t>
        </is>
      </c>
      <c r="B40" t="inlineStr">
        <is>
          <t>Seoul Sky, standard, adult</t>
        </is>
      </c>
      <c r="C40" s="12" t="n">
        <v>33000</v>
      </c>
      <c r="D40" s="7" t="inlineStr">
        <is>
          <t>https://korea-costs.pages.dev/seoul-sky-lotte-world-tower-ticket-price-hours/</t>
        </is>
      </c>
      <c r="E40" t="inlineStr">
        <is>
          <t>2026-10-19</t>
        </is>
      </c>
    </row>
    <row r="41">
      <c r="A41" t="inlineStr">
        <is>
          <t>lotte</t>
        </is>
      </c>
      <c r="B41" t="inlineStr">
        <is>
          <t>Lotte World, combined 1-day pass, adult</t>
        </is>
      </c>
      <c r="C41" s="12" t="n">
        <v>67000</v>
      </c>
      <c r="D41" s="7" t="inlineStr">
        <is>
          <t>https://korea-costs.pages.dev/lotte-world-ticket-price-seoul-day-pass-after-4/</t>
        </is>
      </c>
      <c r="E41" t="inlineStr">
        <is>
          <t>2026-10-19</t>
        </is>
      </c>
    </row>
    <row r="42">
      <c r="A42" t="inlineStr">
        <is>
          <t>ever10</t>
        </is>
      </c>
      <c r="B42" t="inlineStr">
        <is>
          <t>Everland, October, adult</t>
        </is>
      </c>
      <c r="C42" s="12" t="n">
        <v>71000</v>
      </c>
      <c r="D42" s="7" t="inlineStr">
        <is>
          <t>https://korea-costs.pages.dev/everland-ticket-price-2026-monthly-one-day/</t>
        </is>
      </c>
      <c r="E42" t="inlineStr">
        <is>
          <t>2026-10-19</t>
        </is>
      </c>
    </row>
    <row r="43">
      <c r="A43" t="inlineStr">
        <is>
          <t>ever11</t>
        </is>
      </c>
      <c r="B43" t="inlineStr">
        <is>
          <t>Everland, November, adult</t>
        </is>
      </c>
      <c r="C43" s="12" t="n">
        <v>65000</v>
      </c>
      <c r="D43" s="7" t="inlineStr">
        <is>
          <t>https://korea-costs.pages.dev/everland-ticket-price-2026-monthly-one-day/</t>
        </is>
      </c>
      <c r="E43" t="inlineStr">
        <is>
          <t>2026-10-19</t>
        </is>
      </c>
    </row>
    <row r="44">
      <c r="A44" t="inlineStr">
        <is>
          <t>ever12</t>
        </is>
      </c>
      <c r="B44" t="inlineStr">
        <is>
          <t>Everland, December, adult</t>
        </is>
      </c>
      <c r="C44" s="12" t="n">
        <v>55000</v>
      </c>
      <c r="D44" s="7" t="inlineStr">
        <is>
          <t>https://korea-costs.pages.dev/everland-ticket-price-2026-monthly-one-day/</t>
        </is>
      </c>
      <c r="E44" t="inlineStr">
        <is>
          <t>2026-10-19</t>
        </is>
      </c>
    </row>
    <row r="45">
      <c r="A45" t="inlineStr">
        <is>
          <t>dmz</t>
        </is>
      </c>
      <c r="B45" t="inlineStr">
        <is>
          <t>DMZ Paju peace tour, monorail option, adult</t>
        </is>
      </c>
      <c r="C45" s="12" t="n">
        <v>12200</v>
      </c>
      <c r="D45" s="7" t="inlineStr">
        <is>
          <t>https://korea-costs.pages.dev/dmz-tour-cost-paju-imjingak-3rd-tunnel-dora-id-required/</t>
        </is>
      </c>
      <c r="E45" t="inlineStr">
        <is>
          <t>2026-10-19</t>
        </is>
      </c>
    </row>
    <row r="46">
      <c r="A46" t="inlineStr">
        <is>
          <t>citytour</t>
        </is>
      </c>
      <c r="B46" t="inlineStr">
        <is>
          <t>Seoul City Tour Bus Tour 01, adult ('from' price)</t>
        </is>
      </c>
      <c r="C46" s="12" t="n">
        <v>27000</v>
      </c>
      <c r="D46" s="7" t="inlineStr">
        <is>
          <t>https://korea-costs.pages.dev/seoul-city-tour-bus-tickets-routes/</t>
        </is>
      </c>
      <c r="E46" t="inlineStr">
        <is>
          <t>2026-10-19</t>
        </is>
      </c>
    </row>
    <row r="47">
      <c r="A47" t="inlineStr">
        <is>
          <t>busantour</t>
        </is>
      </c>
      <c r="B47" t="inlineStr">
        <is>
          <t>Busan City Tour loop day ticket, adult</t>
        </is>
      </c>
      <c r="C47" s="12" t="n">
        <v>20000</v>
      </c>
      <c r="D47" s="7" t="inlineStr">
        <is>
          <t>https://korea-costs.pages.dev/busan-city-tour-bus-routes-prices-red-green-orange/</t>
        </is>
      </c>
      <c r="E47" t="inlineStr">
        <is>
          <t>2026-10-19</t>
        </is>
      </c>
    </row>
    <row r="48">
      <c r="A48" t="inlineStr">
        <is>
          <t>dsp72</t>
        </is>
      </c>
      <c r="B48" t="inlineStr">
        <is>
          <t>Discover Seoul Pass, 72 hours (for comparison only)</t>
        </is>
      </c>
      <c r="C48" s="12" t="n">
        <v>90000</v>
      </c>
      <c r="D48" s="7" t="inlineStr">
        <is>
          <t>https://korea-costs.pages.dev/discover-seoul-pass-price-what-is-included/</t>
        </is>
      </c>
      <c r="E48" t="inlineStr">
        <is>
          <t>2026-10-19</t>
        </is>
      </c>
    </row>
  </sheetData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  <hyperlink xmlns:r="http://schemas.openxmlformats.org/officeDocument/2006/relationships" ref="D8" r:id="rId4"/>
    <hyperlink xmlns:r="http://schemas.openxmlformats.org/officeDocument/2006/relationships" ref="D9" r:id="rId5"/>
    <hyperlink xmlns:r="http://schemas.openxmlformats.org/officeDocument/2006/relationships" ref="D10" r:id="rId6"/>
    <hyperlink xmlns:r="http://schemas.openxmlformats.org/officeDocument/2006/relationships" ref="D11" r:id="rId7"/>
    <hyperlink xmlns:r="http://schemas.openxmlformats.org/officeDocument/2006/relationships" ref="D12" r:id="rId8"/>
    <hyperlink xmlns:r="http://schemas.openxmlformats.org/officeDocument/2006/relationships" ref="D13" r:id="rId9"/>
    <hyperlink xmlns:r="http://schemas.openxmlformats.org/officeDocument/2006/relationships" ref="D14" r:id="rId10"/>
    <hyperlink xmlns:r="http://schemas.openxmlformats.org/officeDocument/2006/relationships" ref="D15" r:id="rId11"/>
    <hyperlink xmlns:r="http://schemas.openxmlformats.org/officeDocument/2006/relationships" ref="D16" r:id="rId12"/>
    <hyperlink xmlns:r="http://schemas.openxmlformats.org/officeDocument/2006/relationships" ref="D17" r:id="rId13"/>
    <hyperlink xmlns:r="http://schemas.openxmlformats.org/officeDocument/2006/relationships" ref="D18" r:id="rId14"/>
    <hyperlink xmlns:r="http://schemas.openxmlformats.org/officeDocument/2006/relationships" ref="D19" r:id="rId15"/>
    <hyperlink xmlns:r="http://schemas.openxmlformats.org/officeDocument/2006/relationships" ref="D20" r:id="rId16"/>
    <hyperlink xmlns:r="http://schemas.openxmlformats.org/officeDocument/2006/relationships" ref="D21" r:id="rId17"/>
    <hyperlink xmlns:r="http://schemas.openxmlformats.org/officeDocument/2006/relationships" ref="D22" r:id="rId18"/>
    <hyperlink xmlns:r="http://schemas.openxmlformats.org/officeDocument/2006/relationships" ref="D23" r:id="rId19"/>
    <hyperlink xmlns:r="http://schemas.openxmlformats.org/officeDocument/2006/relationships" ref="D24" r:id="rId20"/>
    <hyperlink xmlns:r="http://schemas.openxmlformats.org/officeDocument/2006/relationships" ref="D25" r:id="rId21"/>
    <hyperlink xmlns:r="http://schemas.openxmlformats.org/officeDocument/2006/relationships" ref="D26" r:id="rId22"/>
    <hyperlink xmlns:r="http://schemas.openxmlformats.org/officeDocument/2006/relationships" ref="D27" r:id="rId23"/>
    <hyperlink xmlns:r="http://schemas.openxmlformats.org/officeDocument/2006/relationships" ref="D28" r:id="rId24"/>
    <hyperlink xmlns:r="http://schemas.openxmlformats.org/officeDocument/2006/relationships" ref="D29" r:id="rId25"/>
    <hyperlink xmlns:r="http://schemas.openxmlformats.org/officeDocument/2006/relationships" ref="D30" r:id="rId26"/>
    <hyperlink xmlns:r="http://schemas.openxmlformats.org/officeDocument/2006/relationships" ref="D31" r:id="rId27"/>
    <hyperlink xmlns:r="http://schemas.openxmlformats.org/officeDocument/2006/relationships" ref="D32" r:id="rId28"/>
    <hyperlink xmlns:r="http://schemas.openxmlformats.org/officeDocument/2006/relationships" ref="D33" r:id="rId29"/>
    <hyperlink xmlns:r="http://schemas.openxmlformats.org/officeDocument/2006/relationships" ref="D34" r:id="rId30"/>
    <hyperlink xmlns:r="http://schemas.openxmlformats.org/officeDocument/2006/relationships" ref="D35" r:id="rId31"/>
    <hyperlink xmlns:r="http://schemas.openxmlformats.org/officeDocument/2006/relationships" ref="D36" r:id="rId32"/>
    <hyperlink xmlns:r="http://schemas.openxmlformats.org/officeDocument/2006/relationships" ref="D37" r:id="rId33"/>
    <hyperlink xmlns:r="http://schemas.openxmlformats.org/officeDocument/2006/relationships" ref="D38" r:id="rId34"/>
    <hyperlink xmlns:r="http://schemas.openxmlformats.org/officeDocument/2006/relationships" ref="D39" r:id="rId35"/>
    <hyperlink xmlns:r="http://schemas.openxmlformats.org/officeDocument/2006/relationships" ref="D40" r:id="rId36"/>
    <hyperlink xmlns:r="http://schemas.openxmlformats.org/officeDocument/2006/relationships" ref="D41" r:id="rId37"/>
    <hyperlink xmlns:r="http://schemas.openxmlformats.org/officeDocument/2006/relationships" ref="D42" r:id="rId38"/>
    <hyperlink xmlns:r="http://schemas.openxmlformats.org/officeDocument/2006/relationships" ref="D43" r:id="rId39"/>
    <hyperlink xmlns:r="http://schemas.openxmlformats.org/officeDocument/2006/relationships" ref="D44" r:id="rId40"/>
    <hyperlink xmlns:r="http://schemas.openxmlformats.org/officeDocument/2006/relationships" ref="D45" r:id="rId41"/>
    <hyperlink xmlns:r="http://schemas.openxmlformats.org/officeDocument/2006/relationships" ref="D46" r:id="rId42"/>
    <hyperlink xmlns:r="http://schemas.openxmlformats.org/officeDocument/2006/relationships" ref="D47" r:id="rId43"/>
    <hyperlink xmlns:r="http://schemas.openxmlformats.org/officeDocument/2006/relationships" ref="D48" r:id="rId4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36" customWidth="1" min="3" max="3"/>
  </cols>
  <sheetData>
    <row r="1">
      <c r="A1" t="inlineStr">
        <is>
          <t>Helper table (do not edit): cheapest mix of Climate Card short-term passes, and the KT plan that covers each trip length.</t>
        </is>
      </c>
    </row>
    <row r="3">
      <c r="A3" s="3" t="inlineStr">
        <is>
          <t>Days</t>
        </is>
      </c>
      <c r="B3" s="3" t="inlineStr">
        <is>
          <t>Cheapest Climate Card passes (KRW)</t>
        </is>
      </c>
      <c r="C3" s="3" t="inlineStr">
        <is>
          <t>KT data plan covering the days (KRW)</t>
        </is>
      </c>
    </row>
    <row r="4">
      <c r="A4" t="n">
        <v>0</v>
      </c>
      <c r="B4" s="6" t="n">
        <v>0</v>
      </c>
      <c r="C4" s="6" t="n"/>
    </row>
    <row r="5">
      <c r="A5" t="n">
        <v>1</v>
      </c>
      <c r="B5" s="6">
        <f>MIN(Prices!$C$6+B4,Prices!$C$7+B4,Prices!$C$8+B4,Prices!$C$9+B4,Prices!$C$10+B4)</f>
        <v/>
      </c>
      <c r="C5" s="6">
        <f>IF(A5&lt;=1,Prices!$C$25,IF(A5&lt;=2,Prices!$C$26,IF(A5&lt;=3,Prices!$C$27,IF(A5&lt;=4,Prices!$C$28,IF(A5&lt;=5,Prices!$C$29,IF(A5&lt;=6,Prices!$C$30,IF(A5&lt;=7,Prices!$C$31,IF(A5&lt;=10,Prices!$C$32,IF(A5&lt;=15,Prices!$C$33,IF(A5&lt;=20,Prices!$C$34,IF(A5&lt;=30,Prices!$C$35,0)))))))))))</f>
        <v/>
      </c>
    </row>
    <row r="6">
      <c r="A6" t="n">
        <v>2</v>
      </c>
      <c r="B6" s="6">
        <f>MIN(Prices!$C$6+B5,Prices!$C$7+B4,Prices!$C$8+B4,Prices!$C$9+B4,Prices!$C$10+B4)</f>
        <v/>
      </c>
      <c r="C6" s="6">
        <f>IF(A6&lt;=1,Prices!$C$25,IF(A6&lt;=2,Prices!$C$26,IF(A6&lt;=3,Prices!$C$27,IF(A6&lt;=4,Prices!$C$28,IF(A6&lt;=5,Prices!$C$29,IF(A6&lt;=6,Prices!$C$30,IF(A6&lt;=7,Prices!$C$31,IF(A6&lt;=10,Prices!$C$32,IF(A6&lt;=15,Prices!$C$33,IF(A6&lt;=20,Prices!$C$34,IF(A6&lt;=30,Prices!$C$35,0)))))))))))</f>
        <v/>
      </c>
    </row>
    <row r="7">
      <c r="A7" t="n">
        <v>3</v>
      </c>
      <c r="B7" s="6">
        <f>MIN(Prices!$C$6+B6,Prices!$C$7+B5,Prices!$C$8+B4,Prices!$C$9+B4,Prices!$C$10+B4)</f>
        <v/>
      </c>
      <c r="C7" s="6">
        <f>IF(A7&lt;=1,Prices!$C$25,IF(A7&lt;=2,Prices!$C$26,IF(A7&lt;=3,Prices!$C$27,IF(A7&lt;=4,Prices!$C$28,IF(A7&lt;=5,Prices!$C$29,IF(A7&lt;=6,Prices!$C$30,IF(A7&lt;=7,Prices!$C$31,IF(A7&lt;=10,Prices!$C$32,IF(A7&lt;=15,Prices!$C$33,IF(A7&lt;=20,Prices!$C$34,IF(A7&lt;=30,Prices!$C$35,0)))))))))))</f>
        <v/>
      </c>
    </row>
    <row r="8">
      <c r="A8" t="n">
        <v>4</v>
      </c>
      <c r="B8" s="6">
        <f>MIN(Prices!$C$6+B7,Prices!$C$7+B6,Prices!$C$8+B5,Prices!$C$9+B4,Prices!$C$10+B4)</f>
        <v/>
      </c>
      <c r="C8" s="6">
        <f>IF(A8&lt;=1,Prices!$C$25,IF(A8&lt;=2,Prices!$C$26,IF(A8&lt;=3,Prices!$C$27,IF(A8&lt;=4,Prices!$C$28,IF(A8&lt;=5,Prices!$C$29,IF(A8&lt;=6,Prices!$C$30,IF(A8&lt;=7,Prices!$C$31,IF(A8&lt;=10,Prices!$C$32,IF(A8&lt;=15,Prices!$C$33,IF(A8&lt;=20,Prices!$C$34,IF(A8&lt;=30,Prices!$C$35,0)))))))))))</f>
        <v/>
      </c>
    </row>
    <row r="9">
      <c r="A9" t="n">
        <v>5</v>
      </c>
      <c r="B9" s="6">
        <f>MIN(Prices!$C$6+B8,Prices!$C$7+B7,Prices!$C$8+B6,Prices!$C$9+B4,Prices!$C$10+B4)</f>
        <v/>
      </c>
      <c r="C9" s="6">
        <f>IF(A9&lt;=1,Prices!$C$25,IF(A9&lt;=2,Prices!$C$26,IF(A9&lt;=3,Prices!$C$27,IF(A9&lt;=4,Prices!$C$28,IF(A9&lt;=5,Prices!$C$29,IF(A9&lt;=6,Prices!$C$30,IF(A9&lt;=7,Prices!$C$31,IF(A9&lt;=10,Prices!$C$32,IF(A9&lt;=15,Prices!$C$33,IF(A9&lt;=20,Prices!$C$34,IF(A9&lt;=30,Prices!$C$35,0)))))))))))</f>
        <v/>
      </c>
    </row>
    <row r="10">
      <c r="A10" t="n">
        <v>6</v>
      </c>
      <c r="B10" s="6">
        <f>MIN(Prices!$C$6+B9,Prices!$C$7+B8,Prices!$C$8+B7,Prices!$C$9+B5,Prices!$C$10+B4)</f>
        <v/>
      </c>
      <c r="C10" s="6">
        <f>IF(A10&lt;=1,Prices!$C$25,IF(A10&lt;=2,Prices!$C$26,IF(A10&lt;=3,Prices!$C$27,IF(A10&lt;=4,Prices!$C$28,IF(A10&lt;=5,Prices!$C$29,IF(A10&lt;=6,Prices!$C$30,IF(A10&lt;=7,Prices!$C$31,IF(A10&lt;=10,Prices!$C$32,IF(A10&lt;=15,Prices!$C$33,IF(A10&lt;=20,Prices!$C$34,IF(A10&lt;=30,Prices!$C$35,0)))))))))))</f>
        <v/>
      </c>
    </row>
    <row r="11">
      <c r="A11" t="n">
        <v>7</v>
      </c>
      <c r="B11" s="6">
        <f>MIN(Prices!$C$6+B10,Prices!$C$7+B9,Prices!$C$8+B8,Prices!$C$9+B6,Prices!$C$10+B4)</f>
        <v/>
      </c>
      <c r="C11" s="6">
        <f>IF(A11&lt;=1,Prices!$C$25,IF(A11&lt;=2,Prices!$C$26,IF(A11&lt;=3,Prices!$C$27,IF(A11&lt;=4,Prices!$C$28,IF(A11&lt;=5,Prices!$C$29,IF(A11&lt;=6,Prices!$C$30,IF(A11&lt;=7,Prices!$C$31,IF(A11&lt;=10,Prices!$C$32,IF(A11&lt;=15,Prices!$C$33,IF(A11&lt;=20,Prices!$C$34,IF(A11&lt;=30,Prices!$C$35,0)))))))))))</f>
        <v/>
      </c>
    </row>
    <row r="12">
      <c r="A12" t="n">
        <v>8</v>
      </c>
      <c r="B12" s="6">
        <f>MIN(Prices!$C$6+B11,Prices!$C$7+B10,Prices!$C$8+B9,Prices!$C$9+B7,Prices!$C$10+B5)</f>
        <v/>
      </c>
      <c r="C12" s="6">
        <f>IF(A12&lt;=1,Prices!$C$25,IF(A12&lt;=2,Prices!$C$26,IF(A12&lt;=3,Prices!$C$27,IF(A12&lt;=4,Prices!$C$28,IF(A12&lt;=5,Prices!$C$29,IF(A12&lt;=6,Prices!$C$30,IF(A12&lt;=7,Prices!$C$31,IF(A12&lt;=10,Prices!$C$32,IF(A12&lt;=15,Prices!$C$33,IF(A12&lt;=20,Prices!$C$34,IF(A12&lt;=30,Prices!$C$35,0)))))))))))</f>
        <v/>
      </c>
    </row>
    <row r="13">
      <c r="A13" t="n">
        <v>9</v>
      </c>
      <c r="B13" s="6">
        <f>MIN(Prices!$C$6+B12,Prices!$C$7+B11,Prices!$C$8+B10,Prices!$C$9+B8,Prices!$C$10+B6)</f>
        <v/>
      </c>
      <c r="C13" s="6">
        <f>IF(A13&lt;=1,Prices!$C$25,IF(A13&lt;=2,Prices!$C$26,IF(A13&lt;=3,Prices!$C$27,IF(A13&lt;=4,Prices!$C$28,IF(A13&lt;=5,Prices!$C$29,IF(A13&lt;=6,Prices!$C$30,IF(A13&lt;=7,Prices!$C$31,IF(A13&lt;=10,Prices!$C$32,IF(A13&lt;=15,Prices!$C$33,IF(A13&lt;=20,Prices!$C$34,IF(A13&lt;=30,Prices!$C$35,0)))))))))))</f>
        <v/>
      </c>
    </row>
    <row r="14">
      <c r="A14" t="n">
        <v>10</v>
      </c>
      <c r="B14" s="6">
        <f>MIN(Prices!$C$6+B13,Prices!$C$7+B12,Prices!$C$8+B11,Prices!$C$9+B9,Prices!$C$10+B7)</f>
        <v/>
      </c>
      <c r="C14" s="6">
        <f>IF(A14&lt;=1,Prices!$C$25,IF(A14&lt;=2,Prices!$C$26,IF(A14&lt;=3,Prices!$C$27,IF(A14&lt;=4,Prices!$C$28,IF(A14&lt;=5,Prices!$C$29,IF(A14&lt;=6,Prices!$C$30,IF(A14&lt;=7,Prices!$C$31,IF(A14&lt;=10,Prices!$C$32,IF(A14&lt;=15,Prices!$C$33,IF(A14&lt;=20,Prices!$C$34,IF(A14&lt;=30,Prices!$C$35,0)))))))))))</f>
        <v/>
      </c>
    </row>
    <row r="15">
      <c r="A15" t="n">
        <v>11</v>
      </c>
      <c r="B15" s="6">
        <f>MIN(Prices!$C$6+B14,Prices!$C$7+B13,Prices!$C$8+B12,Prices!$C$9+B10,Prices!$C$10+B8)</f>
        <v/>
      </c>
      <c r="C15" s="6">
        <f>IF(A15&lt;=1,Prices!$C$25,IF(A15&lt;=2,Prices!$C$26,IF(A15&lt;=3,Prices!$C$27,IF(A15&lt;=4,Prices!$C$28,IF(A15&lt;=5,Prices!$C$29,IF(A15&lt;=6,Prices!$C$30,IF(A15&lt;=7,Prices!$C$31,IF(A15&lt;=10,Prices!$C$32,IF(A15&lt;=15,Prices!$C$33,IF(A15&lt;=20,Prices!$C$34,IF(A15&lt;=30,Prices!$C$35,0)))))))))))</f>
        <v/>
      </c>
    </row>
    <row r="16">
      <c r="A16" t="n">
        <v>12</v>
      </c>
      <c r="B16" s="6">
        <f>MIN(Prices!$C$6+B15,Prices!$C$7+B14,Prices!$C$8+B13,Prices!$C$9+B11,Prices!$C$10+B9)</f>
        <v/>
      </c>
      <c r="C16" s="6">
        <f>IF(A16&lt;=1,Prices!$C$25,IF(A16&lt;=2,Prices!$C$26,IF(A16&lt;=3,Prices!$C$27,IF(A16&lt;=4,Prices!$C$28,IF(A16&lt;=5,Prices!$C$29,IF(A16&lt;=6,Prices!$C$30,IF(A16&lt;=7,Prices!$C$31,IF(A16&lt;=10,Prices!$C$32,IF(A16&lt;=15,Prices!$C$33,IF(A16&lt;=20,Prices!$C$34,IF(A16&lt;=30,Prices!$C$35,0)))))))))))</f>
        <v/>
      </c>
    </row>
    <row r="17">
      <c r="A17" t="n">
        <v>13</v>
      </c>
      <c r="B17" s="6">
        <f>MIN(Prices!$C$6+B16,Prices!$C$7+B15,Prices!$C$8+B14,Prices!$C$9+B12,Prices!$C$10+B10)</f>
        <v/>
      </c>
      <c r="C17" s="6">
        <f>IF(A17&lt;=1,Prices!$C$25,IF(A17&lt;=2,Prices!$C$26,IF(A17&lt;=3,Prices!$C$27,IF(A17&lt;=4,Prices!$C$28,IF(A17&lt;=5,Prices!$C$29,IF(A17&lt;=6,Prices!$C$30,IF(A17&lt;=7,Prices!$C$31,IF(A17&lt;=10,Prices!$C$32,IF(A17&lt;=15,Prices!$C$33,IF(A17&lt;=20,Prices!$C$34,IF(A17&lt;=30,Prices!$C$35,0)))))))))))</f>
        <v/>
      </c>
    </row>
    <row r="18">
      <c r="A18" t="n">
        <v>14</v>
      </c>
      <c r="B18" s="6">
        <f>MIN(Prices!$C$6+B17,Prices!$C$7+B16,Prices!$C$8+B15,Prices!$C$9+B13,Prices!$C$10+B11)</f>
        <v/>
      </c>
      <c r="C18" s="6">
        <f>IF(A18&lt;=1,Prices!$C$25,IF(A18&lt;=2,Prices!$C$26,IF(A18&lt;=3,Prices!$C$27,IF(A18&lt;=4,Prices!$C$28,IF(A18&lt;=5,Prices!$C$29,IF(A18&lt;=6,Prices!$C$30,IF(A18&lt;=7,Prices!$C$31,IF(A18&lt;=10,Prices!$C$32,IF(A18&lt;=15,Prices!$C$33,IF(A18&lt;=20,Prices!$C$34,IF(A18&lt;=30,Prices!$C$35,0)))))))))))</f>
        <v/>
      </c>
    </row>
    <row r="19">
      <c r="A19" t="n">
        <v>15</v>
      </c>
      <c r="B19" s="6">
        <f>MIN(Prices!$C$6+B18,Prices!$C$7+B17,Prices!$C$8+B16,Prices!$C$9+B14,Prices!$C$10+B12)</f>
        <v/>
      </c>
      <c r="C19" s="6">
        <f>IF(A19&lt;=1,Prices!$C$25,IF(A19&lt;=2,Prices!$C$26,IF(A19&lt;=3,Prices!$C$27,IF(A19&lt;=4,Prices!$C$28,IF(A19&lt;=5,Prices!$C$29,IF(A19&lt;=6,Prices!$C$30,IF(A19&lt;=7,Prices!$C$31,IF(A19&lt;=10,Prices!$C$32,IF(A19&lt;=15,Prices!$C$33,IF(A19&lt;=20,Prices!$C$34,IF(A19&lt;=30,Prices!$C$35,0)))))))))))</f>
        <v/>
      </c>
    </row>
    <row r="20">
      <c r="A20" t="n">
        <v>16</v>
      </c>
      <c r="B20" s="6">
        <f>MIN(Prices!$C$6+B19,Prices!$C$7+B18,Prices!$C$8+B17,Prices!$C$9+B15,Prices!$C$10+B13)</f>
        <v/>
      </c>
      <c r="C20" s="6">
        <f>IF(A20&lt;=1,Prices!$C$25,IF(A20&lt;=2,Prices!$C$26,IF(A20&lt;=3,Prices!$C$27,IF(A20&lt;=4,Prices!$C$28,IF(A20&lt;=5,Prices!$C$29,IF(A20&lt;=6,Prices!$C$30,IF(A20&lt;=7,Prices!$C$31,IF(A20&lt;=10,Prices!$C$32,IF(A20&lt;=15,Prices!$C$33,IF(A20&lt;=20,Prices!$C$34,IF(A20&lt;=30,Prices!$C$35,0)))))))))))</f>
        <v/>
      </c>
    </row>
    <row r="21">
      <c r="A21" t="n">
        <v>17</v>
      </c>
      <c r="B21" s="6">
        <f>MIN(Prices!$C$6+B20,Prices!$C$7+B19,Prices!$C$8+B18,Prices!$C$9+B16,Prices!$C$10+B14)</f>
        <v/>
      </c>
      <c r="C21" s="6">
        <f>IF(A21&lt;=1,Prices!$C$25,IF(A21&lt;=2,Prices!$C$26,IF(A21&lt;=3,Prices!$C$27,IF(A21&lt;=4,Prices!$C$28,IF(A21&lt;=5,Prices!$C$29,IF(A21&lt;=6,Prices!$C$30,IF(A21&lt;=7,Prices!$C$31,IF(A21&lt;=10,Prices!$C$32,IF(A21&lt;=15,Prices!$C$33,IF(A21&lt;=20,Prices!$C$34,IF(A21&lt;=30,Prices!$C$35,0)))))))))))</f>
        <v/>
      </c>
    </row>
    <row r="22">
      <c r="A22" t="n">
        <v>18</v>
      </c>
      <c r="B22" s="6">
        <f>MIN(Prices!$C$6+B21,Prices!$C$7+B20,Prices!$C$8+B19,Prices!$C$9+B17,Prices!$C$10+B15)</f>
        <v/>
      </c>
      <c r="C22" s="6">
        <f>IF(A22&lt;=1,Prices!$C$25,IF(A22&lt;=2,Prices!$C$26,IF(A22&lt;=3,Prices!$C$27,IF(A22&lt;=4,Prices!$C$28,IF(A22&lt;=5,Prices!$C$29,IF(A22&lt;=6,Prices!$C$30,IF(A22&lt;=7,Prices!$C$31,IF(A22&lt;=10,Prices!$C$32,IF(A22&lt;=15,Prices!$C$33,IF(A22&lt;=20,Prices!$C$34,IF(A22&lt;=30,Prices!$C$35,0)))))))))))</f>
        <v/>
      </c>
    </row>
    <row r="23">
      <c r="A23" t="n">
        <v>19</v>
      </c>
      <c r="B23" s="6">
        <f>MIN(Prices!$C$6+B22,Prices!$C$7+B21,Prices!$C$8+B20,Prices!$C$9+B18,Prices!$C$10+B16)</f>
        <v/>
      </c>
      <c r="C23" s="6">
        <f>IF(A23&lt;=1,Prices!$C$25,IF(A23&lt;=2,Prices!$C$26,IF(A23&lt;=3,Prices!$C$27,IF(A23&lt;=4,Prices!$C$28,IF(A23&lt;=5,Prices!$C$29,IF(A23&lt;=6,Prices!$C$30,IF(A23&lt;=7,Prices!$C$31,IF(A23&lt;=10,Prices!$C$32,IF(A23&lt;=15,Prices!$C$33,IF(A23&lt;=20,Prices!$C$34,IF(A23&lt;=30,Prices!$C$35,0)))))))))))</f>
        <v/>
      </c>
    </row>
    <row r="24">
      <c r="A24" t="n">
        <v>20</v>
      </c>
      <c r="B24" s="6">
        <f>MIN(Prices!$C$6+B23,Prices!$C$7+B22,Prices!$C$8+B21,Prices!$C$9+B19,Prices!$C$10+B17)</f>
        <v/>
      </c>
      <c r="C24" s="6">
        <f>IF(A24&lt;=1,Prices!$C$25,IF(A24&lt;=2,Prices!$C$26,IF(A24&lt;=3,Prices!$C$27,IF(A24&lt;=4,Prices!$C$28,IF(A24&lt;=5,Prices!$C$29,IF(A24&lt;=6,Prices!$C$30,IF(A24&lt;=7,Prices!$C$31,IF(A24&lt;=10,Prices!$C$32,IF(A24&lt;=15,Prices!$C$33,IF(A24&lt;=20,Prices!$C$34,IF(A24&lt;=30,Prices!$C$35,0)))))))))))</f>
        <v/>
      </c>
    </row>
    <row r="25">
      <c r="A25" t="n">
        <v>21</v>
      </c>
      <c r="B25" s="6">
        <f>MIN(Prices!$C$6+B24,Prices!$C$7+B23,Prices!$C$8+B22,Prices!$C$9+B20,Prices!$C$10+B18)</f>
        <v/>
      </c>
      <c r="C25" s="6">
        <f>IF(A25&lt;=1,Prices!$C$25,IF(A25&lt;=2,Prices!$C$26,IF(A25&lt;=3,Prices!$C$27,IF(A25&lt;=4,Prices!$C$28,IF(A25&lt;=5,Prices!$C$29,IF(A25&lt;=6,Prices!$C$30,IF(A25&lt;=7,Prices!$C$31,IF(A25&lt;=10,Prices!$C$32,IF(A25&lt;=15,Prices!$C$33,IF(A25&lt;=20,Prices!$C$34,IF(A25&lt;=30,Prices!$C$35,0)))))))))))</f>
        <v/>
      </c>
    </row>
    <row r="26">
      <c r="A26" t="n">
        <v>22</v>
      </c>
      <c r="B26" s="6">
        <f>MIN(Prices!$C$6+B25,Prices!$C$7+B24,Prices!$C$8+B23,Prices!$C$9+B21,Prices!$C$10+B19)</f>
        <v/>
      </c>
      <c r="C26" s="6">
        <f>IF(A26&lt;=1,Prices!$C$25,IF(A26&lt;=2,Prices!$C$26,IF(A26&lt;=3,Prices!$C$27,IF(A26&lt;=4,Prices!$C$28,IF(A26&lt;=5,Prices!$C$29,IF(A26&lt;=6,Prices!$C$30,IF(A26&lt;=7,Prices!$C$31,IF(A26&lt;=10,Prices!$C$32,IF(A26&lt;=15,Prices!$C$33,IF(A26&lt;=20,Prices!$C$34,IF(A26&lt;=30,Prices!$C$35,0)))))))))))</f>
        <v/>
      </c>
    </row>
    <row r="27">
      <c r="A27" t="n">
        <v>23</v>
      </c>
      <c r="B27" s="6">
        <f>MIN(Prices!$C$6+B26,Prices!$C$7+B25,Prices!$C$8+B24,Prices!$C$9+B22,Prices!$C$10+B20)</f>
        <v/>
      </c>
      <c r="C27" s="6">
        <f>IF(A27&lt;=1,Prices!$C$25,IF(A27&lt;=2,Prices!$C$26,IF(A27&lt;=3,Prices!$C$27,IF(A27&lt;=4,Prices!$C$28,IF(A27&lt;=5,Prices!$C$29,IF(A27&lt;=6,Prices!$C$30,IF(A27&lt;=7,Prices!$C$31,IF(A27&lt;=10,Prices!$C$32,IF(A27&lt;=15,Prices!$C$33,IF(A27&lt;=20,Prices!$C$34,IF(A27&lt;=30,Prices!$C$35,0)))))))))))</f>
        <v/>
      </c>
    </row>
    <row r="28">
      <c r="A28" t="n">
        <v>24</v>
      </c>
      <c r="B28" s="6">
        <f>MIN(Prices!$C$6+B27,Prices!$C$7+B26,Prices!$C$8+B25,Prices!$C$9+B23,Prices!$C$10+B21)</f>
        <v/>
      </c>
      <c r="C28" s="6">
        <f>IF(A28&lt;=1,Prices!$C$25,IF(A28&lt;=2,Prices!$C$26,IF(A28&lt;=3,Prices!$C$27,IF(A28&lt;=4,Prices!$C$28,IF(A28&lt;=5,Prices!$C$29,IF(A28&lt;=6,Prices!$C$30,IF(A28&lt;=7,Prices!$C$31,IF(A28&lt;=10,Prices!$C$32,IF(A28&lt;=15,Prices!$C$33,IF(A28&lt;=20,Prices!$C$34,IF(A28&lt;=30,Prices!$C$35,0)))))))))))</f>
        <v/>
      </c>
    </row>
    <row r="29">
      <c r="A29" t="n">
        <v>25</v>
      </c>
      <c r="B29" s="6">
        <f>MIN(Prices!$C$6+B28,Prices!$C$7+B27,Prices!$C$8+B26,Prices!$C$9+B24,Prices!$C$10+B22)</f>
        <v/>
      </c>
      <c r="C29" s="6">
        <f>IF(A29&lt;=1,Prices!$C$25,IF(A29&lt;=2,Prices!$C$26,IF(A29&lt;=3,Prices!$C$27,IF(A29&lt;=4,Prices!$C$28,IF(A29&lt;=5,Prices!$C$29,IF(A29&lt;=6,Prices!$C$30,IF(A29&lt;=7,Prices!$C$31,IF(A29&lt;=10,Prices!$C$32,IF(A29&lt;=15,Prices!$C$33,IF(A29&lt;=20,Prices!$C$34,IF(A29&lt;=30,Prices!$C$35,0)))))))))))</f>
        <v/>
      </c>
    </row>
    <row r="30">
      <c r="A30" t="n">
        <v>26</v>
      </c>
      <c r="B30" s="6">
        <f>MIN(Prices!$C$6+B29,Prices!$C$7+B28,Prices!$C$8+B27,Prices!$C$9+B25,Prices!$C$10+B23)</f>
        <v/>
      </c>
      <c r="C30" s="6">
        <f>IF(A30&lt;=1,Prices!$C$25,IF(A30&lt;=2,Prices!$C$26,IF(A30&lt;=3,Prices!$C$27,IF(A30&lt;=4,Prices!$C$28,IF(A30&lt;=5,Prices!$C$29,IF(A30&lt;=6,Prices!$C$30,IF(A30&lt;=7,Prices!$C$31,IF(A30&lt;=10,Prices!$C$32,IF(A30&lt;=15,Prices!$C$33,IF(A30&lt;=20,Prices!$C$34,IF(A30&lt;=30,Prices!$C$35,0)))))))))))</f>
        <v/>
      </c>
    </row>
    <row r="31">
      <c r="A31" t="n">
        <v>27</v>
      </c>
      <c r="B31" s="6">
        <f>MIN(Prices!$C$6+B30,Prices!$C$7+B29,Prices!$C$8+B28,Prices!$C$9+B26,Prices!$C$10+B24)</f>
        <v/>
      </c>
      <c r="C31" s="6">
        <f>IF(A31&lt;=1,Prices!$C$25,IF(A31&lt;=2,Prices!$C$26,IF(A31&lt;=3,Prices!$C$27,IF(A31&lt;=4,Prices!$C$28,IF(A31&lt;=5,Prices!$C$29,IF(A31&lt;=6,Prices!$C$30,IF(A31&lt;=7,Prices!$C$31,IF(A31&lt;=10,Prices!$C$32,IF(A31&lt;=15,Prices!$C$33,IF(A31&lt;=20,Prices!$C$34,IF(A31&lt;=30,Prices!$C$35,0)))))))))))</f>
        <v/>
      </c>
    </row>
    <row r="32">
      <c r="A32" t="n">
        <v>28</v>
      </c>
      <c r="B32" s="6">
        <f>MIN(Prices!$C$6+B31,Prices!$C$7+B30,Prices!$C$8+B29,Prices!$C$9+B27,Prices!$C$10+B25)</f>
        <v/>
      </c>
      <c r="C32" s="6">
        <f>IF(A32&lt;=1,Prices!$C$25,IF(A32&lt;=2,Prices!$C$26,IF(A32&lt;=3,Prices!$C$27,IF(A32&lt;=4,Prices!$C$28,IF(A32&lt;=5,Prices!$C$29,IF(A32&lt;=6,Prices!$C$30,IF(A32&lt;=7,Prices!$C$31,IF(A32&lt;=10,Prices!$C$32,IF(A32&lt;=15,Prices!$C$33,IF(A32&lt;=20,Prices!$C$34,IF(A32&lt;=30,Prices!$C$35,0)))))))))))</f>
        <v/>
      </c>
    </row>
    <row r="33">
      <c r="A33" t="n">
        <v>29</v>
      </c>
      <c r="B33" s="6">
        <f>MIN(Prices!$C$6+B32,Prices!$C$7+B31,Prices!$C$8+B30,Prices!$C$9+B28,Prices!$C$10+B26)</f>
        <v/>
      </c>
      <c r="C33" s="6">
        <f>IF(A33&lt;=1,Prices!$C$25,IF(A33&lt;=2,Prices!$C$26,IF(A33&lt;=3,Prices!$C$27,IF(A33&lt;=4,Prices!$C$28,IF(A33&lt;=5,Prices!$C$29,IF(A33&lt;=6,Prices!$C$30,IF(A33&lt;=7,Prices!$C$31,IF(A33&lt;=10,Prices!$C$32,IF(A33&lt;=15,Prices!$C$33,IF(A33&lt;=20,Prices!$C$34,IF(A33&lt;=30,Prices!$C$35,0)))))))))))</f>
        <v/>
      </c>
    </row>
    <row r="34">
      <c r="A34" t="n">
        <v>30</v>
      </c>
      <c r="B34" s="6">
        <f>MIN(Prices!$C$6+B33,Prices!$C$7+B32,Prices!$C$8+B31,Prices!$C$9+B29,Prices!$C$10+B27)</f>
        <v/>
      </c>
      <c r="C34" s="6">
        <f>IF(A34&lt;=1,Prices!$C$25,IF(A34&lt;=2,Prices!$C$26,IF(A34&lt;=3,Prices!$C$27,IF(A34&lt;=4,Prices!$C$28,IF(A34&lt;=5,Prices!$C$29,IF(A34&lt;=6,Prices!$C$30,IF(A34&lt;=7,Prices!$C$31,IF(A34&lt;=10,Prices!$C$32,IF(A34&lt;=15,Prices!$C$33,IF(A34&lt;=20,Prices!$C$34,IF(A34&lt;=30,Prices!$C$35,0)))))))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70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5" t="inlineStr">
        <is>
          <t>Day-by-day plan and your own costs (type anything in the yellow cells; totals feed the Trip budget sheet)</t>
        </is>
      </c>
    </row>
    <row r="3">
      <c r="A3" s="3" t="inlineStr">
        <is>
          <t>Day</t>
        </is>
      </c>
      <c r="B3" s="3" t="inlineStr">
        <is>
          <t>Date</t>
        </is>
      </c>
      <c r="C3" s="3" t="inlineStr">
        <is>
          <t>City</t>
        </is>
      </c>
      <c r="D3" s="3" t="inlineStr">
        <is>
          <t>Plan</t>
        </is>
      </c>
      <c r="E3" s="3" t="inlineStr">
        <is>
          <t>Hotel (KRW)</t>
        </is>
      </c>
      <c r="F3" s="3" t="inlineStr">
        <is>
          <t>Food (KRW)</t>
        </is>
      </c>
      <c r="G3" s="3" t="inlineStr">
        <is>
          <t>Other (KRW)</t>
        </is>
      </c>
      <c r="H3" s="3" t="inlineStr">
        <is>
          <t>Day total (KRW)</t>
        </is>
      </c>
    </row>
    <row r="4">
      <c r="A4" t="n">
        <v>1</v>
      </c>
      <c r="B4" s="4" t="n"/>
      <c r="C4" s="4" t="inlineStr">
        <is>
          <t>Seoul</t>
        </is>
      </c>
      <c r="D4" s="4" t="inlineStr">
        <is>
          <t>Arrive, AREX to Seoul Station, buy Climate Card 3-day pass; Gyeongbokgung (integrated palace ticket)</t>
        </is>
      </c>
      <c r="E4" s="12" t="n"/>
      <c r="F4" s="12" t="n"/>
      <c r="G4" s="12" t="n"/>
      <c r="H4" s="6">
        <f>SUM(E4:G4)</f>
        <v/>
      </c>
    </row>
    <row r="5">
      <c r="A5" t="n">
        <v>2</v>
      </c>
      <c r="B5" s="4" t="n"/>
      <c r="C5" s="4" t="inlineStr">
        <is>
          <t>Seoul</t>
        </is>
      </c>
      <c r="D5" s="4" t="inlineStr">
        <is>
          <t>Palaces on the integrated ticket; evening N Seoul Tower observatory</t>
        </is>
      </c>
      <c r="E5" s="12" t="n"/>
      <c r="F5" s="12" t="n"/>
      <c r="G5" s="12" t="n"/>
      <c r="H5" s="6">
        <f>SUM(E5:G5)</f>
        <v/>
      </c>
    </row>
    <row r="6">
      <c r="A6" t="n">
        <v>3</v>
      </c>
      <c r="B6" s="4" t="n"/>
      <c r="C6" s="4" t="inlineStr">
        <is>
          <t>Seoul</t>
        </is>
      </c>
      <c r="D6" s="4" t="inlineStr">
        <is>
          <t>Free National Museum of Korea; AREX back to the airport</t>
        </is>
      </c>
      <c r="E6" s="12" t="n"/>
      <c r="F6" s="12" t="n"/>
      <c r="G6" s="12" t="n"/>
      <c r="H6" s="6">
        <f>SUM(E6:G6)</f>
        <v/>
      </c>
    </row>
    <row r="7">
      <c r="A7" t="n">
        <v>4</v>
      </c>
      <c r="B7" s="4" t="n"/>
      <c r="C7" s="4" t="n"/>
      <c r="D7" s="4" t="n"/>
      <c r="E7" s="12" t="n"/>
      <c r="F7" s="12" t="n"/>
      <c r="G7" s="12" t="n"/>
      <c r="H7" s="6">
        <f>SUM(E7:G7)</f>
        <v/>
      </c>
    </row>
    <row r="8">
      <c r="A8" t="n">
        <v>5</v>
      </c>
      <c r="B8" s="4" t="n"/>
      <c r="C8" s="4" t="n"/>
      <c r="D8" s="4" t="n"/>
      <c r="E8" s="12" t="n"/>
      <c r="F8" s="12" t="n"/>
      <c r="G8" s="12" t="n"/>
      <c r="H8" s="6">
        <f>SUM(E8:G8)</f>
        <v/>
      </c>
    </row>
    <row r="9">
      <c r="A9" t="n">
        <v>6</v>
      </c>
      <c r="B9" s="4" t="n"/>
      <c r="C9" s="4" t="n"/>
      <c r="D9" s="4" t="n"/>
      <c r="E9" s="12" t="n"/>
      <c r="F9" s="12" t="n"/>
      <c r="G9" s="12" t="n"/>
      <c r="H9" s="6">
        <f>SUM(E9:G9)</f>
        <v/>
      </c>
    </row>
    <row r="10">
      <c r="A10" t="n">
        <v>7</v>
      </c>
      <c r="B10" s="4" t="n"/>
      <c r="C10" s="4" t="n"/>
      <c r="D10" s="4" t="n"/>
      <c r="E10" s="12" t="n"/>
      <c r="F10" s="12" t="n"/>
      <c r="G10" s="12" t="n"/>
      <c r="H10" s="6">
        <f>SUM(E10:G10)</f>
        <v/>
      </c>
    </row>
    <row r="11">
      <c r="A11" t="n">
        <v>8</v>
      </c>
      <c r="B11" s="4" t="n"/>
      <c r="C11" s="4" t="n"/>
      <c r="D11" s="4" t="n"/>
      <c r="E11" s="12" t="n"/>
      <c r="F11" s="12" t="n"/>
      <c r="G11" s="12" t="n"/>
      <c r="H11" s="6">
        <f>SUM(E11:G11)</f>
        <v/>
      </c>
    </row>
    <row r="12">
      <c r="A12" t="n">
        <v>9</v>
      </c>
      <c r="B12" s="4" t="n"/>
      <c r="C12" s="4" t="n"/>
      <c r="D12" s="4" t="n"/>
      <c r="E12" s="12" t="n"/>
      <c r="F12" s="12" t="n"/>
      <c r="G12" s="12" t="n"/>
      <c r="H12" s="6">
        <f>SUM(E12:G12)</f>
        <v/>
      </c>
    </row>
    <row r="13">
      <c r="A13" t="n">
        <v>10</v>
      </c>
      <c r="B13" s="4" t="n"/>
      <c r="C13" s="4" t="n"/>
      <c r="D13" s="4" t="n"/>
      <c r="E13" s="12" t="n"/>
      <c r="F13" s="12" t="n"/>
      <c r="G13" s="12" t="n"/>
      <c r="H13" s="6">
        <f>SUM(E13:G13)</f>
        <v/>
      </c>
    </row>
    <row r="14">
      <c r="A14" t="n">
        <v>11</v>
      </c>
      <c r="B14" s="4" t="n"/>
      <c r="C14" s="4" t="n"/>
      <c r="D14" s="4" t="n"/>
      <c r="E14" s="12" t="n"/>
      <c r="F14" s="12" t="n"/>
      <c r="G14" s="12" t="n"/>
      <c r="H14" s="6">
        <f>SUM(E14:G14)</f>
        <v/>
      </c>
    </row>
    <row r="15">
      <c r="A15" t="n">
        <v>12</v>
      </c>
      <c r="B15" s="4" t="n"/>
      <c r="C15" s="4" t="n"/>
      <c r="D15" s="4" t="n"/>
      <c r="E15" s="12" t="n"/>
      <c r="F15" s="12" t="n"/>
      <c r="G15" s="12" t="n"/>
      <c r="H15" s="6">
        <f>SUM(E15:G15)</f>
        <v/>
      </c>
    </row>
    <row r="16">
      <c r="A16" t="n">
        <v>13</v>
      </c>
      <c r="B16" s="4" t="n"/>
      <c r="C16" s="4" t="n"/>
      <c r="D16" s="4" t="n"/>
      <c r="E16" s="12" t="n"/>
      <c r="F16" s="12" t="n"/>
      <c r="G16" s="12" t="n"/>
      <c r="H16" s="6">
        <f>SUM(E16:G16)</f>
        <v/>
      </c>
    </row>
    <row r="17">
      <c r="A17" t="n">
        <v>14</v>
      </c>
      <c r="B17" s="4" t="n"/>
      <c r="C17" s="4" t="n"/>
      <c r="D17" s="4" t="n"/>
      <c r="E17" s="12" t="n"/>
      <c r="F17" s="12" t="n"/>
      <c r="G17" s="12" t="n"/>
      <c r="H17" s="6">
        <f>SUM(E17:G17)</f>
        <v/>
      </c>
    </row>
    <row r="18">
      <c r="A18" t="n">
        <v>15</v>
      </c>
      <c r="B18" s="4" t="n"/>
      <c r="C18" s="4" t="n"/>
      <c r="D18" s="4" t="n"/>
      <c r="E18" s="12" t="n"/>
      <c r="F18" s="12" t="n"/>
      <c r="G18" s="12" t="n"/>
      <c r="H18" s="6">
        <f>SUM(E18:G18)</f>
        <v/>
      </c>
    </row>
    <row r="19">
      <c r="A19" t="n">
        <v>16</v>
      </c>
      <c r="B19" s="4" t="n"/>
      <c r="C19" s="4" t="n"/>
      <c r="D19" s="4" t="n"/>
      <c r="E19" s="12" t="n"/>
      <c r="F19" s="12" t="n"/>
      <c r="G19" s="12" t="n"/>
      <c r="H19" s="6">
        <f>SUM(E19:G19)</f>
        <v/>
      </c>
    </row>
    <row r="20">
      <c r="A20" t="n">
        <v>17</v>
      </c>
      <c r="B20" s="4" t="n"/>
      <c r="C20" s="4" t="n"/>
      <c r="D20" s="4" t="n"/>
      <c r="E20" s="12" t="n"/>
      <c r="F20" s="12" t="n"/>
      <c r="G20" s="12" t="n"/>
      <c r="H20" s="6">
        <f>SUM(E20:G20)</f>
        <v/>
      </c>
    </row>
    <row r="21">
      <c r="A21" t="n">
        <v>18</v>
      </c>
      <c r="B21" s="4" t="n"/>
      <c r="C21" s="4" t="n"/>
      <c r="D21" s="4" t="n"/>
      <c r="E21" s="12" t="n"/>
      <c r="F21" s="12" t="n"/>
      <c r="G21" s="12" t="n"/>
      <c r="H21" s="6">
        <f>SUM(E21:G21)</f>
        <v/>
      </c>
    </row>
    <row r="22">
      <c r="A22" t="n">
        <v>19</v>
      </c>
      <c r="B22" s="4" t="n"/>
      <c r="C22" s="4" t="n"/>
      <c r="D22" s="4" t="n"/>
      <c r="E22" s="12" t="n"/>
      <c r="F22" s="12" t="n"/>
      <c r="G22" s="12" t="n"/>
      <c r="H22" s="6">
        <f>SUM(E22:G22)</f>
        <v/>
      </c>
    </row>
    <row r="23">
      <c r="A23" t="n">
        <v>20</v>
      </c>
      <c r="B23" s="4" t="n"/>
      <c r="C23" s="4" t="n"/>
      <c r="D23" s="4" t="n"/>
      <c r="E23" s="12" t="n"/>
      <c r="F23" s="12" t="n"/>
      <c r="G23" s="12" t="n"/>
      <c r="H23" s="6">
        <f>SUM(E23:G23)</f>
        <v/>
      </c>
    </row>
    <row r="24">
      <c r="A24" t="n">
        <v>21</v>
      </c>
      <c r="B24" s="4" t="n"/>
      <c r="C24" s="4" t="n"/>
      <c r="D24" s="4" t="n"/>
      <c r="E24" s="12" t="n"/>
      <c r="F24" s="12" t="n"/>
      <c r="G24" s="12" t="n"/>
      <c r="H24" s="6">
        <f>SUM(E24:G24)</f>
        <v/>
      </c>
    </row>
    <row r="25">
      <c r="A25" t="n">
        <v>22</v>
      </c>
      <c r="B25" s="4" t="n"/>
      <c r="C25" s="4" t="n"/>
      <c r="D25" s="4" t="n"/>
      <c r="E25" s="12" t="n"/>
      <c r="F25" s="12" t="n"/>
      <c r="G25" s="12" t="n"/>
      <c r="H25" s="6">
        <f>SUM(E25:G25)</f>
        <v/>
      </c>
    </row>
    <row r="26">
      <c r="A26" t="n">
        <v>23</v>
      </c>
      <c r="B26" s="4" t="n"/>
      <c r="C26" s="4" t="n"/>
      <c r="D26" s="4" t="n"/>
      <c r="E26" s="12" t="n"/>
      <c r="F26" s="12" t="n"/>
      <c r="G26" s="12" t="n"/>
      <c r="H26" s="6">
        <f>SUM(E26:G26)</f>
        <v/>
      </c>
    </row>
    <row r="27">
      <c r="A27" t="n">
        <v>24</v>
      </c>
      <c r="B27" s="4" t="n"/>
      <c r="C27" s="4" t="n"/>
      <c r="D27" s="4" t="n"/>
      <c r="E27" s="12" t="n"/>
      <c r="F27" s="12" t="n"/>
      <c r="G27" s="12" t="n"/>
      <c r="H27" s="6">
        <f>SUM(E27:G27)</f>
        <v/>
      </c>
    </row>
    <row r="28">
      <c r="A28" t="n">
        <v>25</v>
      </c>
      <c r="B28" s="4" t="n"/>
      <c r="C28" s="4" t="n"/>
      <c r="D28" s="4" t="n"/>
      <c r="E28" s="12" t="n"/>
      <c r="F28" s="12" t="n"/>
      <c r="G28" s="12" t="n"/>
      <c r="H28" s="6">
        <f>SUM(E28:G28)</f>
        <v/>
      </c>
    </row>
    <row r="29">
      <c r="A29" t="n">
        <v>26</v>
      </c>
      <c r="B29" s="4" t="n"/>
      <c r="C29" s="4" t="n"/>
      <c r="D29" s="4" t="n"/>
      <c r="E29" s="12" t="n"/>
      <c r="F29" s="12" t="n"/>
      <c r="G29" s="12" t="n"/>
      <c r="H29" s="6">
        <f>SUM(E29:G29)</f>
        <v/>
      </c>
    </row>
    <row r="30">
      <c r="A30" t="n">
        <v>27</v>
      </c>
      <c r="B30" s="4" t="n"/>
      <c r="C30" s="4" t="n"/>
      <c r="D30" s="4" t="n"/>
      <c r="E30" s="12" t="n"/>
      <c r="F30" s="12" t="n"/>
      <c r="G30" s="12" t="n"/>
      <c r="H30" s="6">
        <f>SUM(E30:G30)</f>
        <v/>
      </c>
    </row>
    <row r="31">
      <c r="A31" t="n">
        <v>28</v>
      </c>
      <c r="B31" s="4" t="n"/>
      <c r="C31" s="4" t="n"/>
      <c r="D31" s="4" t="n"/>
      <c r="E31" s="12" t="n"/>
      <c r="F31" s="12" t="n"/>
      <c r="G31" s="12" t="n"/>
      <c r="H31" s="6">
        <f>SUM(E31:G31)</f>
        <v/>
      </c>
    </row>
    <row r="32">
      <c r="A32" t="n">
        <v>29</v>
      </c>
      <c r="B32" s="4" t="n"/>
      <c r="C32" s="4" t="n"/>
      <c r="D32" s="4" t="n"/>
      <c r="E32" s="12" t="n"/>
      <c r="F32" s="12" t="n"/>
      <c r="G32" s="12" t="n"/>
      <c r="H32" s="6">
        <f>SUM(E32:G32)</f>
        <v/>
      </c>
    </row>
    <row r="33">
      <c r="A33" t="n">
        <v>30</v>
      </c>
      <c r="B33" s="4" t="n"/>
      <c r="C33" s="4" t="n"/>
      <c r="D33" s="4" t="n"/>
      <c r="E33" s="12" t="n"/>
      <c r="F33" s="12" t="n"/>
      <c r="G33" s="12" t="n"/>
      <c r="H33" s="6">
        <f>SUM(E33:G33)</f>
        <v/>
      </c>
    </row>
    <row r="35">
      <c r="G35" s="5" t="inlineStr">
        <is>
          <t>Total</t>
        </is>
      </c>
      <c r="H35" s="8">
        <f>SUM(H4:H33)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3" t="inlineStr">
        <is>
          <t>Korea Trip Budget Planner 2026 - free 3-day Seoul sample</t>
        </is>
      </c>
    </row>
    <row r="2">
      <c r="A2" t="inlineStr">
        <is>
          <t>Made by Korea Costs (https://korea-costs.pages.dev/). Prices checked against official sources on 2026-10-19.</t>
        </is>
      </c>
    </row>
    <row r="3">
      <c r="A3" t="inlineStr">
        <is>
          <t>Every price is copied from a Korea Costs page; each page links the official operator or agency source and shows its check date.</t>
        </is>
      </c>
    </row>
    <row r="4">
      <c r="A4" t="inlineStr">
        <is>
          <t>Prices change. If an official page shows a different number, the official page wins - edit the Prices sheet.</t>
        </is>
      </c>
    </row>
    <row r="5">
      <c r="A5" t="inlineStr">
        <is>
          <t>Exchange rates are not included: type your own rate on the Trip budget sheet.</t>
        </is>
      </c>
    </row>
    <row r="6">
      <c r="A6" t="inlineStr">
        <is>
          <t>This file gives estimates, not quotes, and is not legal, tax or immigration advice.</t>
        </is>
      </c>
    </row>
    <row r="7">
      <c r="A7" t="inlineStr">
        <is>
          <t>The full planner (any number of days, Seoul + Busan, all tickets, transport pass comparison, checklist): see https://korea-costs.pages.dev/korea-trip-cost-calculator/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2026-10-19T13:58:54Z</dcterms:created>
  <dcterms:modified xsi:type="dcterms:W3CDTF">2026-10-19T13:58:54Z</dcterms:modified>
</cp:coreProperties>
</file>